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 firstSheet="1" activeTab="6"/>
  </bookViews>
  <sheets>
    <sheet name="1-4 класс" sheetId="1" r:id="rId1"/>
    <sheet name="5-11 класс" sheetId="2" r:id="rId2"/>
    <sheet name="1-4 ОВЗ" sheetId="3" r:id="rId3"/>
    <sheet name="5-11 ОВЗ" sheetId="4" r:id="rId4"/>
    <sheet name="Сахарный диабет" sheetId="5" r:id="rId5"/>
    <sheet name="Аллергия" sheetId="6" r:id="rId6"/>
    <sheet name="Доп.питание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C5" i="2"/>
  <c r="C21" i="7" l="1"/>
  <c r="C20" i="7"/>
  <c r="C19" i="7"/>
  <c r="C18" i="7"/>
  <c r="C16" i="7"/>
  <c r="C15" i="7"/>
  <c r="C14" i="7"/>
  <c r="E11" i="7"/>
  <c r="E6" i="7" l="1"/>
  <c r="C6" i="7"/>
  <c r="E5" i="7"/>
  <c r="C5" i="7"/>
  <c r="E4" i="7"/>
  <c r="C4" i="7"/>
  <c r="E18" i="4"/>
  <c r="C18" i="4"/>
  <c r="E17" i="4"/>
  <c r="C17" i="4"/>
  <c r="E16" i="4"/>
  <c r="C16" i="4"/>
  <c r="E8" i="4"/>
  <c r="C8" i="4"/>
  <c r="E6" i="4"/>
  <c r="C6" i="4"/>
  <c r="E5" i="4"/>
  <c r="C5" i="4"/>
  <c r="E4" i="4"/>
  <c r="C4" i="4"/>
  <c r="E22" i="3" l="1"/>
  <c r="C22" i="3"/>
  <c r="E21" i="3"/>
  <c r="C21" i="3"/>
  <c r="E18" i="3"/>
  <c r="C18" i="3"/>
  <c r="E17" i="3"/>
  <c r="C17" i="3"/>
  <c r="E16" i="3"/>
  <c r="C16" i="3"/>
  <c r="E9" i="3"/>
  <c r="C9" i="3"/>
  <c r="E8" i="3"/>
  <c r="C8" i="3"/>
  <c r="E6" i="3"/>
  <c r="C6" i="3"/>
  <c r="E5" i="3"/>
  <c r="C5" i="3"/>
  <c r="E4" i="3"/>
  <c r="C4" i="3"/>
  <c r="E9" i="2" l="1"/>
  <c r="C9" i="2"/>
  <c r="E8" i="2"/>
  <c r="C8" i="2"/>
  <c r="E7" i="2"/>
  <c r="C7" i="2"/>
  <c r="E4" i="2"/>
  <c r="C4" i="2"/>
  <c r="E9" i="1" l="1"/>
  <c r="C9" i="1"/>
  <c r="E8" i="1"/>
  <c r="C8" i="1"/>
  <c r="E7" i="1"/>
  <c r="C7" i="1"/>
  <c r="E5" i="1"/>
  <c r="C5" i="1"/>
  <c r="E4" i="1"/>
  <c r="C4" i="1"/>
  <c r="E10" i="7" l="1"/>
  <c r="E9" i="7"/>
  <c r="C7" i="7"/>
  <c r="C10" i="4" l="1"/>
  <c r="C9" i="4"/>
  <c r="C10" i="7" l="1"/>
  <c r="C9" i="7"/>
  <c r="E8" i="7"/>
  <c r="C8" i="7"/>
  <c r="E21" i="5" l="1"/>
  <c r="C21" i="5"/>
  <c r="E20" i="5"/>
  <c r="C20" i="5"/>
  <c r="E18" i="5"/>
  <c r="C18" i="5"/>
  <c r="E17" i="5"/>
  <c r="C17" i="5"/>
  <c r="C16" i="5"/>
  <c r="E15" i="5"/>
  <c r="C15" i="5"/>
  <c r="C9" i="5"/>
  <c r="E7" i="5"/>
  <c r="C7" i="5"/>
  <c r="E6" i="5"/>
  <c r="C6" i="5"/>
  <c r="E5" i="5"/>
  <c r="C5" i="5"/>
  <c r="C4" i="5"/>
  <c r="C10" i="6" l="1"/>
  <c r="E9" i="6"/>
  <c r="C9" i="6"/>
  <c r="E8" i="6"/>
  <c r="C8" i="6"/>
  <c r="E7" i="6"/>
  <c r="C7" i="6"/>
  <c r="E5" i="6"/>
  <c r="C5" i="6"/>
  <c r="E4" i="6"/>
  <c r="C4" i="6"/>
  <c r="C24" i="4" l="1"/>
  <c r="C23" i="3" l="1"/>
  <c r="C10" i="3"/>
</calcChain>
</file>

<file path=xl/sharedStrings.xml><?xml version="1.0" encoding="utf-8"?>
<sst xmlns="http://schemas.openxmlformats.org/spreadsheetml/2006/main" count="265" uniqueCount="72">
  <si>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</si>
  <si>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</si>
  <si>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</si>
  <si>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</si>
  <si>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</si>
  <si>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</si>
  <si>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</si>
  <si>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</si>
  <si>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</si>
  <si>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</si>
  <si>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</si>
  <si>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</si>
  <si>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</si>
  <si>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</si>
  <si>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</si>
  <si>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</si>
  <si>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</si>
  <si>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</si>
  <si>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</si>
  <si>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</si>
  <si>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</si>
  <si>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</si>
  <si>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</si>
  <si>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</si>
  <si>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</si>
  <si>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Биточки (котлеты) из рыбы горбуши</t>
  </si>
  <si>
    <t>Напиток из шиповника (вариант 2)</t>
  </si>
  <si>
    <t>5 день</t>
  </si>
  <si>
    <t>МБОУ СОШ №19 7-10 лет</t>
  </si>
  <si>
    <t>Картофельное пюре</t>
  </si>
  <si>
    <t>МБОУ СОШ  № 19 11 и ст</t>
  </si>
  <si>
    <t>закуска</t>
  </si>
  <si>
    <t>сладкое</t>
  </si>
  <si>
    <t>хлеб бел.</t>
  </si>
  <si>
    <t>хлеб черн.</t>
  </si>
  <si>
    <t>МБОУ СОШ № 19 ДОВЗ 7-10 лет</t>
  </si>
  <si>
    <t>Макаронные изделия отварные с сыром</t>
  </si>
  <si>
    <t>Яйцо отварное</t>
  </si>
  <si>
    <t>гор.напиток</t>
  </si>
  <si>
    <t>Какао с молоком (вариант 2)</t>
  </si>
  <si>
    <t>Суп картофельный с бобовыми</t>
  </si>
  <si>
    <t>Мясо кур отварное</t>
  </si>
  <si>
    <t>МБОУ СОШ № 19 ДОВЗ 12 и ст</t>
  </si>
  <si>
    <t>Картофельное пюре без молока</t>
  </si>
  <si>
    <t>МБОУ СОШ №19  (аллергия)</t>
  </si>
  <si>
    <t>МБОУ СОШ № 19 5-11 Сахарный диабет</t>
  </si>
  <si>
    <t>Какао с молоком без сахара</t>
  </si>
  <si>
    <t xml:space="preserve">хлеб </t>
  </si>
  <si>
    <t>Чай с лимоном без сахара</t>
  </si>
  <si>
    <t>МБОУ СОШ № 19 Дополнительное питание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</si>
  <si>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</si>
  <si>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</si>
  <si>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</si>
  <si>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</si>
  <si>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</si>
  <si>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</si>
  <si>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</si>
  <si>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</si>
  <si>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</si>
  <si>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Зеленый горошек</t>
  </si>
  <si>
    <t>37/10</t>
  </si>
  <si>
    <t>-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</si>
  <si>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</si>
  <si>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</si>
  <si>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</si>
  <si>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</si>
  <si>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</si>
  <si>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</si>
  <si>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</si>
  <si>
    <t>Огурец свежий</t>
  </si>
  <si>
    <t>Масло сливочное</t>
  </si>
  <si>
    <t>Биточки (котлеты)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</si>
</sst>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0" fillId="0" borderId="23" xfId="0" applyBorder="1"/>
    <xf numFmtId="2" fontId="0" fillId="2" borderId="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26" xfId="0" applyFont="1" applyBorder="1"/>
    <xf numFmtId="0" fontId="1" fillId="0" borderId="26" xfId="0" applyFont="1" applyBorder="1" applyAlignment="1">
      <alignment wrapText="1"/>
    </xf>
    <xf numFmtId="2" fontId="3" fillId="0" borderId="26" xfId="0" applyNumberFormat="1" applyFont="1" applyBorder="1"/>
    <xf numFmtId="2" fontId="2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Border="1"/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0" xfId="0" applyNumberFormat="1" applyFill="1" applyBorder="1" applyProtection="1">
      <protection locked="0"/>
    </xf>
    <xf numFmtId="0" fontId="0" fillId="0" borderId="27" xfId="0" applyFill="1" applyBorder="1"/>
    <xf numFmtId="2" fontId="0" fillId="3" borderId="1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3" fillId="0" borderId="26" xfId="0" applyFont="1" applyBorder="1"/>
    <xf numFmtId="0" fontId="3" fillId="0" borderId="1" xfId="0" applyNumberFormat="1" applyFont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1" fillId="0" borderId="28" xfId="0" applyFont="1" applyBorder="1"/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3" borderId="29" xfId="0" applyFill="1" applyBorder="1" applyProtection="1">
      <protection locked="0"/>
    </xf>
    <xf numFmtId="0" fontId="3" fillId="0" borderId="26" xfId="0" applyFont="1" applyBorder="1" applyAlignment="1">
      <alignment wrapText="1"/>
    </xf>
    <xf numFmtId="1" fontId="3" fillId="0" borderId="26" xfId="0" applyNumberFormat="1" applyFont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2" fontId="1" fillId="3" borderId="16" xfId="0" applyNumberFormat="1" applyFont="1" applyFill="1" applyBorder="1"/>
    <xf numFmtId="1" fontId="1" fillId="0" borderId="16" xfId="0" applyNumberFormat="1" applyFont="1" applyBorder="1" applyAlignment="1">
      <alignment horizontal="left"/>
    </xf>
    <xf numFmtId="1" fontId="1" fillId="3" borderId="1" xfId="0" applyNumberFormat="1" applyFont="1" applyFill="1" applyBorder="1" applyAlignment="1">
      <alignment horizontal="left"/>
    </xf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1" fillId="0" borderId="1" xfId="0" applyNumberFormat="1" applyFont="1" applyBorder="1" applyAlignment="1">
      <alignment horizontal="left"/>
    </xf>
    <xf numFmtId="1" fontId="0" fillId="3" borderId="10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1" fontId="0" fillId="2" borderId="24" xfId="0" applyNumberFormat="1" applyFont="1" applyFill="1" applyBorder="1" applyProtection="1">
      <protection locked="0"/>
    </xf>
    <xf numFmtId="0" fontId="3" fillId="0" borderId="16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30" xfId="0" applyNumberFormat="1" applyBorder="1"/>
    <xf numFmtId="0" fontId="1" fillId="3" borderId="16" xfId="0" applyFont="1" applyFill="1" applyBorder="1" applyAlignment="1">
      <alignment horizontal="left"/>
    </xf>
    <xf numFmtId="0" fontId="0" fillId="0" borderId="27" xfId="0" applyBorder="1"/>
    <xf numFmtId="2" fontId="2" fillId="3" borderId="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workbookViewId="0">
      <selection activeCell="D6" sqref="D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120" t="s">
        <v>28</v>
      </c>
      <c r="C1" s="121"/>
      <c r="D1" s="122"/>
      <c r="E1" t="s">
        <v>18</v>
      </c>
      <c r="F1" s="16"/>
      <c r="I1" t="s">
        <v>1</v>
      </c>
      <c r="J1" s="22" t="s">
        <v>27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123" t="s">
        <v>10</v>
      </c>
      <c r="B4" s="3" t="s">
        <v>11</v>
      </c>
      <c r="C4" s="95" t="str">
        <f>"12/7"</f>
        <v>12/7</v>
      </c>
      <c r="D4" s="96" t="s">
        <v>25</v>
      </c>
      <c r="E4" s="95" t="str">
        <f>"90"</f>
        <v>90</v>
      </c>
      <c r="F4" s="27">
        <v>61.16</v>
      </c>
      <c r="G4" s="98">
        <v>137.91577500000002</v>
      </c>
      <c r="H4" s="98">
        <v>15.29</v>
      </c>
      <c r="I4" s="98">
        <v>5.27</v>
      </c>
      <c r="J4" s="98">
        <v>7.22</v>
      </c>
    </row>
    <row r="5" spans="1:13" ht="15.75" x14ac:dyDescent="0.25">
      <c r="A5" s="124"/>
      <c r="B5" s="23" t="s">
        <v>16</v>
      </c>
      <c r="C5" s="95" t="str">
        <f>"3/3"</f>
        <v>3/3</v>
      </c>
      <c r="D5" s="96" t="s">
        <v>29</v>
      </c>
      <c r="E5" s="95" t="str">
        <f>"150"</f>
        <v>150</v>
      </c>
      <c r="F5" s="28">
        <v>21</v>
      </c>
      <c r="G5" s="98">
        <v>132.58571249999997</v>
      </c>
      <c r="H5" s="98">
        <v>3.11</v>
      </c>
      <c r="I5" s="98">
        <v>3.67</v>
      </c>
      <c r="J5" s="98">
        <v>22.07</v>
      </c>
    </row>
    <row r="6" spans="1:13" ht="15.75" x14ac:dyDescent="0.25">
      <c r="A6" s="124"/>
      <c r="B6" s="127"/>
      <c r="C6" s="95"/>
      <c r="D6" s="96" t="s">
        <v>69</v>
      </c>
      <c r="E6" s="128">
        <v>60</v>
      </c>
      <c r="F6" s="28">
        <v>19.420000000000002</v>
      </c>
      <c r="G6" s="98">
        <v>9.3699999999999992</v>
      </c>
      <c r="H6" s="98">
        <v>0.47</v>
      </c>
      <c r="I6" s="98">
        <v>0.06</v>
      </c>
      <c r="J6" s="98">
        <v>2.06</v>
      </c>
    </row>
    <row r="7" spans="1:13" ht="16.5" thickBot="1" x14ac:dyDescent="0.3">
      <c r="A7" s="124"/>
      <c r="B7" s="30" t="s">
        <v>23</v>
      </c>
      <c r="C7" s="95" t="str">
        <f>"37/10"</f>
        <v>37/10</v>
      </c>
      <c r="D7" s="96" t="s">
        <v>26</v>
      </c>
      <c r="E7" s="95" t="str">
        <f>"200"</f>
        <v>200</v>
      </c>
      <c r="F7" s="28">
        <v>9.48</v>
      </c>
      <c r="G7" s="98">
        <v>74.31777000000001</v>
      </c>
      <c r="H7" s="98">
        <v>0.24</v>
      </c>
      <c r="I7" s="98">
        <v>0.1</v>
      </c>
      <c r="J7" s="98">
        <v>19.489999999999998</v>
      </c>
    </row>
    <row r="8" spans="1:13" ht="16.5" thickTop="1" x14ac:dyDescent="0.25">
      <c r="A8" s="124"/>
      <c r="B8" s="1" t="s">
        <v>19</v>
      </c>
      <c r="C8" s="95" t="str">
        <f>"-"</f>
        <v>-</v>
      </c>
      <c r="D8" s="96" t="s">
        <v>22</v>
      </c>
      <c r="E8" s="95" t="str">
        <f>"30"</f>
        <v>30</v>
      </c>
      <c r="F8" s="28">
        <v>3.28</v>
      </c>
      <c r="G8" s="98">
        <v>67.170299999999997</v>
      </c>
      <c r="H8" s="98">
        <v>1.98</v>
      </c>
      <c r="I8" s="98">
        <v>0.2</v>
      </c>
      <c r="J8" s="98">
        <v>14.07</v>
      </c>
    </row>
    <row r="9" spans="1:13" ht="16.5" thickBot="1" x14ac:dyDescent="0.3">
      <c r="A9" s="124"/>
      <c r="B9" s="36" t="s">
        <v>19</v>
      </c>
      <c r="C9" s="74" t="str">
        <f>"-"</f>
        <v>-</v>
      </c>
      <c r="D9" s="97" t="s">
        <v>24</v>
      </c>
      <c r="E9" s="74" t="str">
        <f>"30"</f>
        <v>30</v>
      </c>
      <c r="F9" s="29">
        <v>3.28</v>
      </c>
      <c r="G9" s="73">
        <v>58.013999999999996</v>
      </c>
      <c r="H9" s="73">
        <v>1.98</v>
      </c>
      <c r="I9" s="73">
        <v>0.36</v>
      </c>
      <c r="J9" s="73">
        <v>12.51</v>
      </c>
    </row>
    <row r="10" spans="1:13" ht="17.25" thickTop="1" thickBot="1" x14ac:dyDescent="0.3">
      <c r="A10" s="125"/>
      <c r="C10" s="39"/>
      <c r="D10" s="40"/>
      <c r="E10" s="39"/>
      <c r="F10" s="29"/>
      <c r="G10" s="42"/>
      <c r="H10" s="39"/>
      <c r="I10" s="39"/>
      <c r="J10" s="39"/>
      <c r="L10" s="35"/>
      <c r="M10" s="35"/>
    </row>
    <row r="11" spans="1:13" ht="17.25" thickTop="1" thickBot="1" x14ac:dyDescent="0.3">
      <c r="A11" s="31"/>
      <c r="B11" s="30"/>
      <c r="C11" s="39"/>
      <c r="D11" s="40"/>
      <c r="E11" s="39"/>
      <c r="F11" s="29"/>
      <c r="G11" s="42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123" t="s">
        <v>13</v>
      </c>
      <c r="B15" s="1" t="s">
        <v>14</v>
      </c>
      <c r="C15" s="37"/>
      <c r="D15" s="38"/>
      <c r="E15" s="37"/>
      <c r="F15" s="32"/>
      <c r="G15" s="41"/>
      <c r="H15" s="37"/>
      <c r="I15" s="37"/>
      <c r="J15" s="37"/>
    </row>
    <row r="16" spans="1:13" ht="15.75" x14ac:dyDescent="0.25">
      <c r="A16" s="124"/>
      <c r="C16" s="37"/>
      <c r="D16" s="38"/>
      <c r="E16" s="37"/>
      <c r="F16" s="33"/>
      <c r="G16" s="41"/>
      <c r="H16" s="37"/>
      <c r="I16" s="37"/>
      <c r="J16" s="37"/>
    </row>
    <row r="17" spans="1:10" ht="15.75" x14ac:dyDescent="0.25">
      <c r="A17" s="124"/>
      <c r="B17" s="1" t="s">
        <v>15</v>
      </c>
      <c r="C17" s="37"/>
      <c r="D17" s="38"/>
      <c r="E17" s="37"/>
      <c r="F17" s="33"/>
      <c r="G17" s="41"/>
      <c r="H17" s="37"/>
      <c r="I17" s="37"/>
      <c r="J17" s="37"/>
    </row>
    <row r="18" spans="1:10" ht="15.75" x14ac:dyDescent="0.25">
      <c r="A18" s="124"/>
      <c r="B18" t="s">
        <v>16</v>
      </c>
      <c r="C18" s="37"/>
      <c r="D18" s="38"/>
      <c r="E18" s="37"/>
      <c r="F18" s="33"/>
      <c r="G18" s="41"/>
      <c r="H18" s="37"/>
      <c r="I18" s="37"/>
      <c r="J18" s="37"/>
    </row>
    <row r="19" spans="1:10" ht="15.75" x14ac:dyDescent="0.25">
      <c r="A19" s="124"/>
      <c r="B19" s="1" t="s">
        <v>19</v>
      </c>
      <c r="C19" s="37"/>
      <c r="D19" s="38"/>
      <c r="E19" s="37"/>
      <c r="F19" s="33"/>
      <c r="G19" s="41"/>
      <c r="H19" s="37"/>
      <c r="I19" s="37"/>
      <c r="J19" s="37"/>
    </row>
    <row r="20" spans="1:10" ht="15.75" x14ac:dyDescent="0.25">
      <c r="A20" s="124"/>
      <c r="B20" s="1" t="s">
        <v>19</v>
      </c>
      <c r="C20" s="37"/>
      <c r="D20" s="38"/>
      <c r="E20" s="37"/>
      <c r="F20" s="33"/>
      <c r="G20" s="41"/>
      <c r="H20" s="37"/>
      <c r="I20" s="37"/>
      <c r="J20" s="37"/>
    </row>
    <row r="21" spans="1:10" ht="15.75" x14ac:dyDescent="0.25">
      <c r="A21" s="124"/>
      <c r="B21" s="1" t="s">
        <v>23</v>
      </c>
      <c r="C21" s="37"/>
      <c r="D21" s="38"/>
      <c r="E21" s="37"/>
      <c r="F21" s="33"/>
      <c r="G21" s="41"/>
      <c r="H21" s="37"/>
      <c r="I21" s="37"/>
      <c r="J21" s="37"/>
    </row>
    <row r="22" spans="1:10" ht="15.75" x14ac:dyDescent="0.25">
      <c r="A22" s="124"/>
      <c r="C22" s="39"/>
      <c r="D22" s="40"/>
      <c r="E22" s="39"/>
      <c r="F22" s="34"/>
      <c r="G22" s="42"/>
      <c r="H22" s="39"/>
      <c r="I22" s="39"/>
      <c r="J22" s="39"/>
    </row>
    <row r="23" spans="1:10" ht="16.5" thickBot="1" x14ac:dyDescent="0.3">
      <c r="A23" s="126"/>
      <c r="B23" s="6"/>
      <c r="C23" s="39"/>
      <c r="D23" s="40"/>
      <c r="E23" s="39"/>
      <c r="F23" s="18"/>
      <c r="G23" s="42"/>
      <c r="H23" s="39"/>
      <c r="I23" s="39"/>
      <c r="J23" s="39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6" sqref="D6:J6"/>
    </sheetView>
  </sheetViews>
  <sheetFormatPr defaultRowHeight="15" x14ac:dyDescent="0.25"/>
  <cols>
    <col min="4" max="4" width="35" customWidth="1"/>
  </cols>
  <sheetData>
    <row r="1" spans="1:10" ht="15.6" customHeight="1" x14ac:dyDescent="0.25">
      <c r="A1" t="s">
        <v>0</v>
      </c>
      <c r="B1" s="120" t="s">
        <v>30</v>
      </c>
      <c r="C1" s="121"/>
      <c r="D1" s="122"/>
      <c r="E1" t="s">
        <v>18</v>
      </c>
      <c r="F1" s="16"/>
      <c r="I1" t="s">
        <v>1</v>
      </c>
      <c r="J1" s="22" t="s">
        <v>27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44" t="s">
        <v>10</v>
      </c>
      <c r="B4" s="3" t="s">
        <v>11</v>
      </c>
      <c r="C4" s="37" t="str">
        <f>"12/7"</f>
        <v>12/7</v>
      </c>
      <c r="D4" s="38" t="s">
        <v>25</v>
      </c>
      <c r="E4" s="37" t="str">
        <f>"100"</f>
        <v>100</v>
      </c>
      <c r="F4" s="45">
        <v>64.22</v>
      </c>
      <c r="G4" s="41">
        <v>153.23975000000002</v>
      </c>
      <c r="H4" s="41">
        <v>16.989999999999998</v>
      </c>
      <c r="I4" s="41">
        <v>5.86</v>
      </c>
      <c r="J4" s="41">
        <v>8.02</v>
      </c>
    </row>
    <row r="5" spans="1:10" ht="15.6" customHeight="1" x14ac:dyDescent="0.25">
      <c r="A5" s="4"/>
      <c r="B5" s="23" t="s">
        <v>16</v>
      </c>
      <c r="C5" s="37" t="str">
        <f>"3/3"</f>
        <v>3/3</v>
      </c>
      <c r="D5" s="38" t="s">
        <v>29</v>
      </c>
      <c r="E5" s="37" t="str">
        <f>"180"</f>
        <v>180</v>
      </c>
      <c r="F5" s="17">
        <v>25.2</v>
      </c>
      <c r="G5" s="41">
        <v>159.10285500000001</v>
      </c>
      <c r="H5" s="37">
        <v>3.73</v>
      </c>
      <c r="I5" s="37">
        <v>4.4000000000000004</v>
      </c>
      <c r="J5" s="37">
        <v>26.49</v>
      </c>
    </row>
    <row r="6" spans="1:10" ht="15.6" customHeight="1" x14ac:dyDescent="0.25">
      <c r="A6" s="4"/>
      <c r="B6" s="23"/>
      <c r="C6" s="37"/>
      <c r="D6" s="38" t="s">
        <v>69</v>
      </c>
      <c r="E6" s="99">
        <v>100</v>
      </c>
      <c r="F6" s="17">
        <v>32.36</v>
      </c>
      <c r="G6" s="41">
        <v>15.61</v>
      </c>
      <c r="H6" s="41">
        <v>0.78</v>
      </c>
      <c r="I6" s="41">
        <v>0.1</v>
      </c>
      <c r="J6" s="41">
        <v>3.43</v>
      </c>
    </row>
    <row r="7" spans="1:10" ht="15.6" customHeight="1" x14ac:dyDescent="0.25">
      <c r="A7" s="4"/>
      <c r="B7" s="23" t="s">
        <v>19</v>
      </c>
      <c r="C7" s="37" t="str">
        <f>"-"</f>
        <v>-</v>
      </c>
      <c r="D7" s="38" t="s">
        <v>22</v>
      </c>
      <c r="E7" s="37" t="str">
        <f>"40"</f>
        <v>40</v>
      </c>
      <c r="F7" s="17">
        <v>4.38</v>
      </c>
      <c r="G7" s="41">
        <v>89.560399999999987</v>
      </c>
      <c r="H7" s="41">
        <v>2.64</v>
      </c>
      <c r="I7" s="41">
        <v>0.26</v>
      </c>
      <c r="J7" s="41">
        <v>18.760000000000002</v>
      </c>
    </row>
    <row r="8" spans="1:10" ht="15.6" customHeight="1" x14ac:dyDescent="0.25">
      <c r="A8" s="4"/>
      <c r="B8" s="23" t="s">
        <v>19</v>
      </c>
      <c r="C8" s="37" t="str">
        <f>"-"</f>
        <v>-</v>
      </c>
      <c r="D8" s="38" t="s">
        <v>24</v>
      </c>
      <c r="E8" s="37" t="str">
        <f>"30"</f>
        <v>30</v>
      </c>
      <c r="F8" s="17">
        <v>3.28</v>
      </c>
      <c r="G8" s="41">
        <v>58.013999999999996</v>
      </c>
      <c r="H8" s="41">
        <v>1.98</v>
      </c>
      <c r="I8" s="41">
        <v>0.36</v>
      </c>
      <c r="J8" s="41">
        <v>12.51</v>
      </c>
    </row>
    <row r="9" spans="1:10" ht="15.6" customHeight="1" thickBot="1" x14ac:dyDescent="0.3">
      <c r="A9" s="4"/>
      <c r="B9" s="6" t="s">
        <v>23</v>
      </c>
      <c r="C9" s="39" t="str">
        <f>"37/10"</f>
        <v>37/10</v>
      </c>
      <c r="D9" s="40" t="s">
        <v>26</v>
      </c>
      <c r="E9" s="39" t="str">
        <f>"200"</f>
        <v>200</v>
      </c>
      <c r="F9" s="18">
        <v>9.48</v>
      </c>
      <c r="G9" s="42">
        <v>74.31777000000001</v>
      </c>
      <c r="H9" s="42">
        <v>0.24</v>
      </c>
      <c r="I9" s="42">
        <v>0.1</v>
      </c>
      <c r="J9" s="42">
        <v>19.489999999999998</v>
      </c>
    </row>
    <row r="10" spans="1:10" ht="15.6" customHeight="1" thickBot="1" x14ac:dyDescent="0.3">
      <c r="A10" s="4"/>
      <c r="B10" s="6"/>
      <c r="C10" s="39"/>
      <c r="D10" s="40"/>
      <c r="E10" s="39"/>
      <c r="F10" s="18"/>
      <c r="G10" s="42"/>
      <c r="H10" s="39"/>
      <c r="I10" s="39"/>
      <c r="J10" s="39"/>
    </row>
    <row r="11" spans="1:10" ht="15.6" customHeight="1" thickBot="1" x14ac:dyDescent="0.3">
      <c r="A11" s="5"/>
      <c r="B11" s="6"/>
      <c r="C11" s="39"/>
      <c r="D11" s="40"/>
      <c r="E11" s="39"/>
      <c r="F11" s="18"/>
      <c r="G11" s="42"/>
      <c r="H11" s="39"/>
      <c r="I11" s="39"/>
      <c r="J11" s="39"/>
    </row>
    <row r="12" spans="1:10" ht="15.6" customHeight="1" x14ac:dyDescent="0.25">
      <c r="A12" s="44" t="s">
        <v>12</v>
      </c>
      <c r="B12" s="46" t="s">
        <v>17</v>
      </c>
      <c r="C12" s="47"/>
      <c r="D12" s="48"/>
      <c r="E12" s="49"/>
      <c r="F12" s="45"/>
      <c r="G12" s="49"/>
      <c r="H12" s="49"/>
      <c r="I12" s="49"/>
      <c r="J12" s="50"/>
    </row>
    <row r="13" spans="1:10" ht="15.6" customHeight="1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0" ht="15.6" customHeight="1" x14ac:dyDescent="0.25">
      <c r="A15" s="4" t="s">
        <v>13</v>
      </c>
      <c r="B15" s="36" t="s">
        <v>31</v>
      </c>
      <c r="C15" s="51"/>
      <c r="D15" s="52"/>
      <c r="E15" s="14"/>
      <c r="F15" s="19"/>
      <c r="G15" s="14"/>
      <c r="H15" s="14"/>
      <c r="I15" s="14"/>
      <c r="J15" s="15"/>
    </row>
    <row r="16" spans="1:10" ht="15.6" customHeight="1" x14ac:dyDescent="0.25">
      <c r="A16" s="4"/>
      <c r="B16" s="1" t="s">
        <v>14</v>
      </c>
      <c r="C16" s="2"/>
      <c r="D16" s="20"/>
      <c r="E16" s="10"/>
      <c r="F16" s="17"/>
      <c r="G16" s="10"/>
      <c r="H16" s="10"/>
      <c r="I16" s="10"/>
      <c r="J16" s="11"/>
    </row>
    <row r="17" spans="1:10" ht="15.6" customHeight="1" x14ac:dyDescent="0.25">
      <c r="A17" s="4"/>
      <c r="B17" s="1" t="s">
        <v>15</v>
      </c>
      <c r="C17" s="2"/>
      <c r="D17" s="20"/>
      <c r="E17" s="10"/>
      <c r="F17" s="17"/>
      <c r="G17" s="10"/>
      <c r="H17" s="10"/>
      <c r="I17" s="10"/>
      <c r="J17" s="11"/>
    </row>
    <row r="18" spans="1:10" ht="15.6" customHeight="1" x14ac:dyDescent="0.25">
      <c r="A18" s="4"/>
      <c r="B18" s="1" t="s">
        <v>16</v>
      </c>
      <c r="C18" s="2"/>
      <c r="D18" s="20"/>
      <c r="E18" s="10"/>
      <c r="F18" s="17"/>
      <c r="G18" s="10"/>
      <c r="H18" s="10"/>
      <c r="I18" s="10"/>
      <c r="J18" s="11"/>
    </row>
    <row r="19" spans="1:10" ht="15.6" customHeight="1" x14ac:dyDescent="0.25">
      <c r="A19" s="4"/>
      <c r="B19" s="1" t="s">
        <v>32</v>
      </c>
      <c r="C19" s="2"/>
      <c r="D19" s="20"/>
      <c r="E19" s="10"/>
      <c r="F19" s="17"/>
      <c r="G19" s="10"/>
      <c r="H19" s="10"/>
      <c r="I19" s="10"/>
      <c r="J19" s="11"/>
    </row>
    <row r="20" spans="1:10" ht="15.6" customHeight="1" x14ac:dyDescent="0.25">
      <c r="A20" s="4"/>
      <c r="B20" s="1" t="s">
        <v>33</v>
      </c>
      <c r="C20" s="2"/>
      <c r="D20" s="20"/>
      <c r="E20" s="10"/>
      <c r="F20" s="17"/>
      <c r="G20" s="10"/>
      <c r="H20" s="10"/>
      <c r="I20" s="10"/>
      <c r="J20" s="11"/>
    </row>
    <row r="21" spans="1:10" ht="15.6" customHeight="1" x14ac:dyDescent="0.25">
      <c r="A21" s="4"/>
      <c r="B21" s="1" t="s">
        <v>34</v>
      </c>
      <c r="C21" s="2"/>
      <c r="D21" s="20"/>
      <c r="E21" s="10"/>
      <c r="F21" s="17"/>
      <c r="G21" s="10"/>
      <c r="H21" s="10"/>
      <c r="I21" s="10"/>
      <c r="J21" s="11"/>
    </row>
    <row r="22" spans="1:10" ht="15.6" customHeight="1" x14ac:dyDescent="0.25">
      <c r="A22" s="4"/>
      <c r="B22" s="53"/>
      <c r="C22" s="53"/>
      <c r="D22" s="54"/>
      <c r="E22" s="55"/>
      <c r="F22" s="56"/>
      <c r="G22" s="55"/>
      <c r="H22" s="55"/>
      <c r="I22" s="55"/>
      <c r="J22" s="57"/>
    </row>
    <row r="23" spans="1:10" ht="15.6" customHeight="1" thickBot="1" x14ac:dyDescent="0.3">
      <c r="A23" s="5"/>
      <c r="B23" s="6"/>
      <c r="C23" s="6"/>
      <c r="D23" s="21"/>
      <c r="E23" s="12"/>
      <c r="F23" s="18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5" sqref="F25"/>
    </sheetView>
  </sheetViews>
  <sheetFormatPr defaultRowHeight="15" x14ac:dyDescent="0.25"/>
  <cols>
    <col min="4" max="4" width="42.42578125" customWidth="1"/>
  </cols>
  <sheetData>
    <row r="1" spans="1:10" ht="15.6" customHeight="1" x14ac:dyDescent="0.25">
      <c r="A1" t="s">
        <v>0</v>
      </c>
      <c r="B1" s="120" t="s">
        <v>35</v>
      </c>
      <c r="C1" s="121"/>
      <c r="D1" s="122"/>
      <c r="E1" t="s">
        <v>18</v>
      </c>
      <c r="F1" s="16"/>
      <c r="I1" t="s">
        <v>1</v>
      </c>
      <c r="J1" s="22" t="s">
        <v>27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123" t="s">
        <v>10</v>
      </c>
      <c r="B4" s="3" t="s">
        <v>11</v>
      </c>
      <c r="C4" s="95" t="str">
        <f>"47/3"</f>
        <v>47/3</v>
      </c>
      <c r="D4" s="96" t="s">
        <v>36</v>
      </c>
      <c r="E4" s="95" t="str">
        <f>"180"</f>
        <v>180</v>
      </c>
      <c r="F4" s="27">
        <v>55</v>
      </c>
      <c r="G4" s="98">
        <v>223.05496454999997</v>
      </c>
      <c r="H4" s="98">
        <v>8.01</v>
      </c>
      <c r="I4" s="98">
        <v>5.61</v>
      </c>
      <c r="J4" s="98">
        <v>35.11</v>
      </c>
    </row>
    <row r="5" spans="1:10" ht="15.6" customHeight="1" x14ac:dyDescent="0.25">
      <c r="A5" s="124"/>
      <c r="B5" s="23"/>
      <c r="C5" s="95" t="str">
        <f>"1/6"</f>
        <v>1/6</v>
      </c>
      <c r="D5" s="96" t="s">
        <v>37</v>
      </c>
      <c r="E5" s="95" t="str">
        <f>"40"</f>
        <v>40</v>
      </c>
      <c r="F5" s="58">
        <v>20</v>
      </c>
      <c r="G5" s="98">
        <v>62.783999999999999</v>
      </c>
      <c r="H5" s="98">
        <v>5.08</v>
      </c>
      <c r="I5" s="98">
        <v>4.5999999999999996</v>
      </c>
      <c r="J5" s="98">
        <v>0.28000000000000003</v>
      </c>
    </row>
    <row r="6" spans="1:10" ht="15.6" customHeight="1" x14ac:dyDescent="0.25">
      <c r="A6" s="124"/>
      <c r="B6" s="23" t="s">
        <v>38</v>
      </c>
      <c r="C6" s="95" t="str">
        <f>"36/10"</f>
        <v>36/10</v>
      </c>
      <c r="D6" s="96" t="s">
        <v>39</v>
      </c>
      <c r="E6" s="95" t="str">
        <f>"200"</f>
        <v>200</v>
      </c>
      <c r="F6" s="28">
        <v>22.06</v>
      </c>
      <c r="G6" s="98">
        <v>100.25640800000002</v>
      </c>
      <c r="H6" s="98">
        <v>3.64</v>
      </c>
      <c r="I6" s="98">
        <v>3.34</v>
      </c>
      <c r="J6" s="98">
        <v>15.02</v>
      </c>
    </row>
    <row r="7" spans="1:10" ht="15.6" customHeight="1" x14ac:dyDescent="0.25">
      <c r="A7" s="124"/>
      <c r="B7" s="23"/>
      <c r="C7" s="95"/>
      <c r="D7" s="96" t="s">
        <v>70</v>
      </c>
      <c r="E7" s="128">
        <v>10</v>
      </c>
      <c r="F7" s="130">
        <v>14</v>
      </c>
      <c r="G7" s="28">
        <v>66.06</v>
      </c>
      <c r="H7" s="98">
        <v>0.08</v>
      </c>
      <c r="I7" s="98">
        <v>7.25</v>
      </c>
      <c r="J7" s="98">
        <v>0.13</v>
      </c>
    </row>
    <row r="8" spans="1:10" ht="15.6" customHeight="1" x14ac:dyDescent="0.25">
      <c r="A8" s="124"/>
      <c r="B8" s="1" t="s">
        <v>19</v>
      </c>
      <c r="C8" s="74" t="str">
        <f>"-"</f>
        <v>-</v>
      </c>
      <c r="D8" s="97" t="s">
        <v>22</v>
      </c>
      <c r="E8" s="74" t="str">
        <f>"30"</f>
        <v>30</v>
      </c>
      <c r="F8" s="28">
        <v>3.28</v>
      </c>
      <c r="G8" s="73">
        <v>67.170299999999997</v>
      </c>
      <c r="H8" s="73">
        <v>1.98</v>
      </c>
      <c r="I8" s="73">
        <v>0.2</v>
      </c>
      <c r="J8" s="73">
        <v>14.07</v>
      </c>
    </row>
    <row r="9" spans="1:10" ht="15.6" customHeight="1" x14ac:dyDescent="0.25">
      <c r="A9" s="124"/>
      <c r="B9" s="36"/>
      <c r="C9" s="74" t="str">
        <f>"-"</f>
        <v>-</v>
      </c>
      <c r="D9" s="97" t="s">
        <v>24</v>
      </c>
      <c r="E9" s="74" t="str">
        <f>"30"</f>
        <v>30</v>
      </c>
      <c r="F9" s="28">
        <v>3.28</v>
      </c>
      <c r="G9" s="73">
        <v>58.013999999999996</v>
      </c>
      <c r="H9" s="73">
        <v>1.98</v>
      </c>
      <c r="I9" s="73">
        <v>0.36</v>
      </c>
      <c r="J9" s="73">
        <v>12.51</v>
      </c>
    </row>
    <row r="10" spans="1:10" ht="15.6" customHeight="1" x14ac:dyDescent="0.25">
      <c r="A10" s="124"/>
      <c r="B10" s="36"/>
      <c r="C10" s="39" t="str">
        <f>"-"</f>
        <v>-</v>
      </c>
      <c r="D10" s="40"/>
      <c r="E10" s="39"/>
      <c r="F10" s="28"/>
      <c r="G10" s="42"/>
      <c r="H10" s="42"/>
      <c r="I10" s="42"/>
      <c r="J10" s="42"/>
    </row>
    <row r="11" spans="1:10" ht="15.6" customHeight="1" x14ac:dyDescent="0.25">
      <c r="A11" s="125"/>
      <c r="B11" s="59"/>
      <c r="C11" s="39"/>
      <c r="D11" s="40"/>
      <c r="E11" s="39"/>
      <c r="F11" s="58"/>
      <c r="G11" s="42"/>
      <c r="H11" s="42"/>
      <c r="I11" s="42"/>
      <c r="J11" s="42"/>
    </row>
    <row r="12" spans="1:10" ht="15.6" customHeight="1" thickBot="1" x14ac:dyDescent="0.3">
      <c r="A12" s="31"/>
      <c r="B12" s="30"/>
      <c r="C12" s="60"/>
      <c r="D12" s="61"/>
      <c r="E12" s="60"/>
      <c r="F12" s="29"/>
      <c r="G12" s="62"/>
      <c r="H12" s="62"/>
      <c r="I12" s="62"/>
      <c r="J12" s="62"/>
    </row>
    <row r="13" spans="1:10" ht="15.6" customHeight="1" thickTop="1" x14ac:dyDescent="0.25">
      <c r="A13" s="4" t="s">
        <v>12</v>
      </c>
      <c r="B13" s="24" t="s">
        <v>17</v>
      </c>
      <c r="C13" s="25"/>
      <c r="D13" s="26"/>
      <c r="E13" s="25"/>
      <c r="F13" s="19"/>
      <c r="G13" s="107"/>
      <c r="H13" s="107"/>
      <c r="I13" s="107"/>
      <c r="J13" s="108"/>
    </row>
    <row r="14" spans="1:10" ht="15.6" customHeight="1" x14ac:dyDescent="0.25">
      <c r="A14" s="4"/>
      <c r="B14" s="2"/>
      <c r="C14" s="2"/>
      <c r="D14" s="20"/>
      <c r="E14" s="10"/>
      <c r="F14" s="17"/>
      <c r="G14" s="109"/>
      <c r="H14" s="109"/>
      <c r="I14" s="109"/>
      <c r="J14" s="110"/>
    </row>
    <row r="15" spans="1:10" ht="15.6" customHeight="1" thickBot="1" x14ac:dyDescent="0.3">
      <c r="A15" s="5"/>
      <c r="B15" s="6"/>
      <c r="C15" s="6"/>
      <c r="D15" s="21"/>
      <c r="E15" s="12"/>
      <c r="F15" s="18"/>
      <c r="G15" s="111"/>
      <c r="H15" s="111"/>
      <c r="I15" s="111"/>
      <c r="J15" s="112"/>
    </row>
    <row r="16" spans="1:10" ht="15.6" customHeight="1" x14ac:dyDescent="0.25">
      <c r="A16" s="123" t="s">
        <v>13</v>
      </c>
      <c r="B16" s="1" t="s">
        <v>14</v>
      </c>
      <c r="C16" s="95" t="str">
        <f>"16/2"</f>
        <v>16/2</v>
      </c>
      <c r="D16" s="96" t="s">
        <v>40</v>
      </c>
      <c r="E16" s="95" t="str">
        <f>"200"</f>
        <v>200</v>
      </c>
      <c r="F16" s="63">
        <v>52.76</v>
      </c>
      <c r="G16" s="98">
        <v>131.244416</v>
      </c>
      <c r="H16" s="98">
        <v>4.43</v>
      </c>
      <c r="I16" s="98">
        <v>4.45</v>
      </c>
      <c r="J16" s="98">
        <v>19.45</v>
      </c>
    </row>
    <row r="17" spans="1:10" ht="15.6" customHeight="1" x14ac:dyDescent="0.25">
      <c r="A17" s="124"/>
      <c r="B17" s="1" t="s">
        <v>15</v>
      </c>
      <c r="C17" s="95" t="str">
        <f>"12/7"</f>
        <v>12/7</v>
      </c>
      <c r="D17" s="96" t="s">
        <v>71</v>
      </c>
      <c r="E17" s="95" t="str">
        <f>"90"</f>
        <v>90</v>
      </c>
      <c r="F17" s="64">
        <v>61.16</v>
      </c>
      <c r="G17" s="98">
        <v>137.91577500000002</v>
      </c>
      <c r="H17" s="98">
        <v>15.29</v>
      </c>
      <c r="I17" s="98">
        <v>5.27</v>
      </c>
      <c r="J17" s="98">
        <v>7.22</v>
      </c>
    </row>
    <row r="18" spans="1:10" ht="15.6" customHeight="1" x14ac:dyDescent="0.25">
      <c r="A18" s="124"/>
      <c r="B18" s="1" t="s">
        <v>16</v>
      </c>
      <c r="C18" s="95" t="str">
        <f>"3/3"</f>
        <v>3/3</v>
      </c>
      <c r="D18" s="96" t="s">
        <v>29</v>
      </c>
      <c r="E18" s="95" t="str">
        <f>"150"</f>
        <v>150</v>
      </c>
      <c r="F18" s="28">
        <v>21</v>
      </c>
      <c r="G18" s="98">
        <v>132.58571249999997</v>
      </c>
      <c r="H18" s="98">
        <v>3.11</v>
      </c>
      <c r="I18" s="98">
        <v>3.67</v>
      </c>
      <c r="J18" s="98">
        <v>22.07</v>
      </c>
    </row>
    <row r="19" spans="1:10" ht="15.6" customHeight="1" x14ac:dyDescent="0.25">
      <c r="A19" s="124"/>
      <c r="B19" s="129"/>
      <c r="C19" s="95"/>
      <c r="D19" s="96" t="s">
        <v>69</v>
      </c>
      <c r="E19" s="128">
        <v>60</v>
      </c>
      <c r="F19" s="28">
        <v>19.420000000000002</v>
      </c>
      <c r="G19" s="98">
        <v>9.3699999999999992</v>
      </c>
      <c r="H19" s="98">
        <v>0.47</v>
      </c>
      <c r="I19" s="98">
        <v>0.06</v>
      </c>
      <c r="J19" s="98">
        <v>2.06</v>
      </c>
    </row>
    <row r="20" spans="1:10" ht="15.6" customHeight="1" x14ac:dyDescent="0.25">
      <c r="A20" s="124"/>
      <c r="B20" s="76" t="s">
        <v>23</v>
      </c>
      <c r="C20" s="74" t="s">
        <v>60</v>
      </c>
      <c r="D20" s="97" t="s">
        <v>26</v>
      </c>
      <c r="E20" s="100">
        <v>200</v>
      </c>
      <c r="F20" s="28">
        <v>9.48</v>
      </c>
      <c r="G20" s="73">
        <v>99.090360000000004</v>
      </c>
      <c r="H20" s="73">
        <v>0.31</v>
      </c>
      <c r="I20" s="73">
        <v>0.14000000000000001</v>
      </c>
      <c r="J20" s="73">
        <v>25.99</v>
      </c>
    </row>
    <row r="21" spans="1:10" ht="15.6" customHeight="1" x14ac:dyDescent="0.25">
      <c r="A21" s="124"/>
      <c r="B21" s="1" t="s">
        <v>19</v>
      </c>
      <c r="C21" s="95" t="str">
        <f>"-"</f>
        <v>-</v>
      </c>
      <c r="D21" s="96" t="s">
        <v>22</v>
      </c>
      <c r="E21" s="95" t="str">
        <f>"30"</f>
        <v>30</v>
      </c>
      <c r="F21" s="28">
        <v>3.28</v>
      </c>
      <c r="G21" s="98">
        <v>67.170299999999997</v>
      </c>
      <c r="H21" s="98">
        <v>1.98</v>
      </c>
      <c r="I21" s="98">
        <v>0.2</v>
      </c>
      <c r="J21" s="98">
        <v>14.07</v>
      </c>
    </row>
    <row r="22" spans="1:10" ht="15.6" customHeight="1" thickBot="1" x14ac:dyDescent="0.3">
      <c r="A22" s="124"/>
      <c r="B22" t="s">
        <v>19</v>
      </c>
      <c r="C22" s="74" t="str">
        <f>"-"</f>
        <v>-</v>
      </c>
      <c r="D22" s="97" t="s">
        <v>24</v>
      </c>
      <c r="E22" s="74" t="str">
        <f>"30"</f>
        <v>30</v>
      </c>
      <c r="F22" s="94">
        <v>3.28</v>
      </c>
      <c r="G22" s="73">
        <v>58.013999999999996</v>
      </c>
      <c r="H22" s="73">
        <v>1.98</v>
      </c>
      <c r="I22" s="73">
        <v>0.36</v>
      </c>
      <c r="J22" s="73">
        <v>12.51</v>
      </c>
    </row>
    <row r="23" spans="1:10" ht="15.6" customHeight="1" thickBot="1" x14ac:dyDescent="0.3">
      <c r="A23" s="126"/>
      <c r="B23" s="6"/>
      <c r="C23" s="39" t="str">
        <f>"-"</f>
        <v>-</v>
      </c>
      <c r="D23" s="40"/>
      <c r="E23" s="39"/>
      <c r="F23" s="94"/>
      <c r="G23" s="42"/>
      <c r="H23" s="39"/>
      <c r="I23" s="39"/>
      <c r="J23" s="39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20" sqref="M20"/>
    </sheetView>
  </sheetViews>
  <sheetFormatPr defaultRowHeight="15" x14ac:dyDescent="0.25"/>
  <cols>
    <col min="4" max="4" width="32.140625" customWidth="1"/>
  </cols>
  <sheetData>
    <row r="1" spans="1:10" ht="15.6" customHeight="1" x14ac:dyDescent="0.25">
      <c r="A1" t="s">
        <v>0</v>
      </c>
      <c r="B1" s="120" t="s">
        <v>42</v>
      </c>
      <c r="C1" s="121"/>
      <c r="D1" s="122"/>
      <c r="E1" t="s">
        <v>18</v>
      </c>
      <c r="F1" s="16"/>
      <c r="I1" t="s">
        <v>1</v>
      </c>
      <c r="J1" s="22" t="s">
        <v>27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44" t="s">
        <v>10</v>
      </c>
      <c r="B4" s="3" t="s">
        <v>11</v>
      </c>
      <c r="C4" s="37" t="str">
        <f>"47/3"</f>
        <v>47/3</v>
      </c>
      <c r="D4" s="38" t="s">
        <v>36</v>
      </c>
      <c r="E4" s="37" t="str">
        <f>"250"</f>
        <v>250</v>
      </c>
      <c r="F4" s="27">
        <v>69.290000000000006</v>
      </c>
      <c r="G4" s="41">
        <v>309.79856187500002</v>
      </c>
      <c r="H4" s="37">
        <v>11.12</v>
      </c>
      <c r="I4" s="37">
        <v>7.8</v>
      </c>
      <c r="J4" s="37">
        <v>48.77</v>
      </c>
    </row>
    <row r="5" spans="1:10" ht="15.6" customHeight="1" x14ac:dyDescent="0.25">
      <c r="A5" s="4"/>
      <c r="B5" s="23"/>
      <c r="C5" s="37" t="str">
        <f>"1/6"</f>
        <v>1/6</v>
      </c>
      <c r="D5" s="38" t="s">
        <v>37</v>
      </c>
      <c r="E5" s="37" t="str">
        <f>"40"</f>
        <v>40</v>
      </c>
      <c r="F5" s="58">
        <v>20</v>
      </c>
      <c r="G5" s="41">
        <v>62.783999999999999</v>
      </c>
      <c r="H5" s="37">
        <v>5.08</v>
      </c>
      <c r="I5" s="37">
        <v>4.5999999999999996</v>
      </c>
      <c r="J5" s="37">
        <v>0.28000000000000003</v>
      </c>
    </row>
    <row r="6" spans="1:10" ht="15.6" customHeight="1" x14ac:dyDescent="0.25">
      <c r="A6" s="4"/>
      <c r="B6" s="23" t="s">
        <v>38</v>
      </c>
      <c r="C6" s="37" t="str">
        <f>"36/10"</f>
        <v>36/10</v>
      </c>
      <c r="D6" s="38" t="s">
        <v>39</v>
      </c>
      <c r="E6" s="37" t="str">
        <f>"200"</f>
        <v>200</v>
      </c>
      <c r="F6" s="28">
        <v>22.06</v>
      </c>
      <c r="G6" s="41">
        <v>100.25640800000002</v>
      </c>
      <c r="H6" s="37">
        <v>3.64</v>
      </c>
      <c r="I6" s="37">
        <v>3.34</v>
      </c>
      <c r="J6" s="37">
        <v>15.02</v>
      </c>
    </row>
    <row r="7" spans="1:10" ht="15.6" customHeight="1" x14ac:dyDescent="0.25">
      <c r="A7" s="4"/>
      <c r="B7" s="23"/>
      <c r="C7" s="37"/>
      <c r="D7" s="96" t="s">
        <v>70</v>
      </c>
      <c r="E7" s="128">
        <v>10</v>
      </c>
      <c r="F7" s="130">
        <v>21</v>
      </c>
      <c r="G7" s="28">
        <v>66.06</v>
      </c>
      <c r="H7" s="98">
        <v>0.08</v>
      </c>
      <c r="I7" s="98">
        <v>7.25</v>
      </c>
      <c r="J7" s="98">
        <v>0.13</v>
      </c>
    </row>
    <row r="8" spans="1:10" ht="15.6" customHeight="1" x14ac:dyDescent="0.25">
      <c r="A8" s="4"/>
      <c r="B8" s="1" t="s">
        <v>19</v>
      </c>
      <c r="C8" s="39" t="str">
        <f>"-"</f>
        <v>-</v>
      </c>
      <c r="D8" s="40" t="s">
        <v>22</v>
      </c>
      <c r="E8" s="39" t="str">
        <f>"60"</f>
        <v>60</v>
      </c>
      <c r="F8" s="28">
        <v>6.57</v>
      </c>
      <c r="G8" s="42">
        <v>134.34059999999999</v>
      </c>
      <c r="H8" s="39">
        <v>3.97</v>
      </c>
      <c r="I8" s="39">
        <v>0.39</v>
      </c>
      <c r="J8" s="39">
        <v>28.14</v>
      </c>
    </row>
    <row r="9" spans="1:10" ht="15.6" customHeight="1" x14ac:dyDescent="0.25">
      <c r="A9" s="4"/>
      <c r="B9" s="36"/>
      <c r="C9" s="39" t="str">
        <f>"-"</f>
        <v>-</v>
      </c>
      <c r="D9" s="38"/>
      <c r="E9" s="37"/>
      <c r="F9" s="28"/>
      <c r="G9" s="41"/>
      <c r="H9" s="37"/>
      <c r="I9" s="37"/>
      <c r="J9" s="37"/>
    </row>
    <row r="10" spans="1:10" ht="15.6" customHeight="1" x14ac:dyDescent="0.25">
      <c r="A10" s="4"/>
      <c r="B10" s="36"/>
      <c r="C10" s="39" t="str">
        <f>"-"</f>
        <v>-</v>
      </c>
      <c r="D10" s="40"/>
      <c r="E10" s="39"/>
      <c r="F10" s="28"/>
      <c r="G10" s="42"/>
      <c r="H10" s="39"/>
      <c r="I10" s="39"/>
      <c r="J10" s="39"/>
    </row>
    <row r="11" spans="1:10" ht="15.6" customHeight="1" thickBot="1" x14ac:dyDescent="0.3">
      <c r="A11" s="5"/>
      <c r="B11" s="6"/>
      <c r="C11" s="6"/>
      <c r="D11" s="40"/>
      <c r="E11" s="39"/>
      <c r="F11" s="65"/>
      <c r="G11" s="73"/>
      <c r="H11" s="74"/>
      <c r="I11" s="74"/>
      <c r="J11" s="114"/>
    </row>
    <row r="12" spans="1:10" ht="15.6" customHeight="1" x14ac:dyDescent="0.25">
      <c r="A12" s="44" t="s">
        <v>12</v>
      </c>
      <c r="B12" s="46" t="s">
        <v>17</v>
      </c>
      <c r="C12" s="47"/>
      <c r="D12" s="48"/>
      <c r="E12" s="49"/>
      <c r="F12" s="66"/>
      <c r="G12" s="115"/>
      <c r="H12" s="115"/>
      <c r="I12" s="115"/>
      <c r="J12" s="116"/>
    </row>
    <row r="13" spans="1:10" ht="15.6" customHeight="1" x14ac:dyDescent="0.25">
      <c r="A13" s="4"/>
      <c r="B13" s="2"/>
      <c r="C13" s="2"/>
      <c r="D13" s="20"/>
      <c r="E13" s="10"/>
      <c r="F13" s="69"/>
      <c r="G13" s="103"/>
      <c r="H13" s="103"/>
      <c r="I13" s="103"/>
      <c r="J13" s="104"/>
    </row>
    <row r="14" spans="1:10" ht="15.6" customHeight="1" thickBot="1" x14ac:dyDescent="0.3">
      <c r="A14" s="5"/>
      <c r="B14" s="6"/>
      <c r="C14" s="6"/>
      <c r="D14" s="21"/>
      <c r="E14" s="12"/>
      <c r="F14" s="65"/>
      <c r="G14" s="105"/>
      <c r="H14" s="105"/>
      <c r="I14" s="105"/>
      <c r="J14" s="106"/>
    </row>
    <row r="15" spans="1:10" ht="15.6" customHeight="1" x14ac:dyDescent="0.25">
      <c r="A15" s="4" t="s">
        <v>13</v>
      </c>
      <c r="B15" s="36" t="s">
        <v>31</v>
      </c>
      <c r="C15" s="51"/>
      <c r="D15" s="52"/>
      <c r="E15" s="14"/>
      <c r="F15" s="68"/>
      <c r="G15" s="101"/>
      <c r="H15" s="101"/>
      <c r="I15" s="101"/>
      <c r="J15" s="102"/>
    </row>
    <row r="16" spans="1:10" ht="15.6" customHeight="1" x14ac:dyDescent="0.25">
      <c r="A16" s="4"/>
      <c r="B16" s="1" t="s">
        <v>14</v>
      </c>
      <c r="C16" s="37" t="str">
        <f>"16/2"</f>
        <v>16/2</v>
      </c>
      <c r="D16" s="38" t="s">
        <v>40</v>
      </c>
      <c r="E16" s="37" t="str">
        <f>"250"</f>
        <v>250</v>
      </c>
      <c r="F16" s="69">
        <v>60.2</v>
      </c>
      <c r="G16" s="41">
        <v>164.05552</v>
      </c>
      <c r="H16" s="37">
        <v>5.54</v>
      </c>
      <c r="I16" s="37">
        <v>5.56</v>
      </c>
      <c r="J16" s="37">
        <v>24.31</v>
      </c>
    </row>
    <row r="17" spans="1:10" ht="15.6" customHeight="1" x14ac:dyDescent="0.25">
      <c r="A17" s="4"/>
      <c r="B17" s="1" t="s">
        <v>15</v>
      </c>
      <c r="C17" s="37" t="str">
        <f>"12/7"</f>
        <v>12/7</v>
      </c>
      <c r="D17" s="38" t="s">
        <v>25</v>
      </c>
      <c r="E17" s="37" t="str">
        <f>"100"</f>
        <v>100</v>
      </c>
      <c r="F17" s="69">
        <v>64.22</v>
      </c>
      <c r="G17" s="41">
        <v>153.23975000000002</v>
      </c>
      <c r="H17" s="37">
        <v>16.989999999999998</v>
      </c>
      <c r="I17" s="37">
        <v>5.86</v>
      </c>
      <c r="J17" s="37">
        <v>8.02</v>
      </c>
    </row>
    <row r="18" spans="1:10" ht="15.6" customHeight="1" x14ac:dyDescent="0.25">
      <c r="A18" s="4"/>
      <c r="B18" s="76" t="s">
        <v>16</v>
      </c>
      <c r="C18" s="37" t="str">
        <f>"3/3"</f>
        <v>3/3</v>
      </c>
      <c r="D18" s="38" t="s">
        <v>29</v>
      </c>
      <c r="E18" s="37" t="str">
        <f>"180"</f>
        <v>180</v>
      </c>
      <c r="F18" s="77">
        <v>25.2</v>
      </c>
      <c r="G18" s="41">
        <v>159.10285500000001</v>
      </c>
      <c r="H18" s="37">
        <v>3.73</v>
      </c>
      <c r="I18" s="37">
        <v>4.4000000000000004</v>
      </c>
      <c r="J18" s="37">
        <v>26.49</v>
      </c>
    </row>
    <row r="19" spans="1:10" ht="15.6" customHeight="1" x14ac:dyDescent="0.25">
      <c r="A19" s="4"/>
      <c r="B19" s="76"/>
      <c r="C19" s="37"/>
      <c r="D19" s="38" t="s">
        <v>69</v>
      </c>
      <c r="E19" s="99">
        <v>100</v>
      </c>
      <c r="F19" s="77">
        <v>32.36</v>
      </c>
      <c r="G19" s="41">
        <v>15.61</v>
      </c>
      <c r="H19" s="41">
        <v>0.78</v>
      </c>
      <c r="I19" s="41">
        <v>0.1</v>
      </c>
      <c r="J19" s="41">
        <v>3.43</v>
      </c>
    </row>
    <row r="20" spans="1:10" ht="15.6" customHeight="1" thickBot="1" x14ac:dyDescent="0.3">
      <c r="A20" s="4"/>
      <c r="B20" s="1" t="s">
        <v>23</v>
      </c>
      <c r="C20" s="37" t="s">
        <v>60</v>
      </c>
      <c r="D20" s="38" t="s">
        <v>26</v>
      </c>
      <c r="E20" s="99">
        <v>180</v>
      </c>
      <c r="F20" s="94">
        <v>9.48</v>
      </c>
      <c r="G20" s="41">
        <v>89.181324000000018</v>
      </c>
      <c r="H20" s="41">
        <v>0.28000000000000003</v>
      </c>
      <c r="I20" s="41">
        <v>0.12</v>
      </c>
      <c r="J20" s="41">
        <v>23.39</v>
      </c>
    </row>
    <row r="21" spans="1:10" ht="15.6" customHeight="1" x14ac:dyDescent="0.25">
      <c r="A21" s="4"/>
      <c r="B21" s="1" t="s">
        <v>33</v>
      </c>
      <c r="C21" s="37" t="s">
        <v>61</v>
      </c>
      <c r="D21" s="38" t="s">
        <v>22</v>
      </c>
      <c r="E21" s="99">
        <v>40</v>
      </c>
      <c r="F21" s="78">
        <v>4.38</v>
      </c>
      <c r="G21" s="41">
        <v>89.560399999999987</v>
      </c>
      <c r="H21" s="41">
        <v>2.64</v>
      </c>
      <c r="I21" s="41">
        <v>0.26</v>
      </c>
      <c r="J21" s="41">
        <v>18.760000000000002</v>
      </c>
    </row>
    <row r="22" spans="1:10" ht="15.6" customHeight="1" x14ac:dyDescent="0.25">
      <c r="A22" s="4"/>
      <c r="B22" s="1" t="s">
        <v>34</v>
      </c>
      <c r="C22" s="39" t="s">
        <v>61</v>
      </c>
      <c r="D22" s="40" t="s">
        <v>24</v>
      </c>
      <c r="E22" s="113">
        <v>50</v>
      </c>
      <c r="F22" s="78">
        <v>5.47</v>
      </c>
      <c r="G22" s="42">
        <v>96.69</v>
      </c>
      <c r="H22" s="42">
        <v>3.3</v>
      </c>
      <c r="I22" s="42">
        <v>0.6</v>
      </c>
      <c r="J22" s="42">
        <v>20.85</v>
      </c>
    </row>
    <row r="23" spans="1:10" ht="15.6" customHeight="1" x14ac:dyDescent="0.25">
      <c r="A23" s="4"/>
      <c r="B23" s="1"/>
      <c r="C23" s="39"/>
      <c r="D23" s="40"/>
      <c r="E23" s="39"/>
      <c r="F23" s="78"/>
      <c r="G23" s="42"/>
      <c r="H23" s="39"/>
      <c r="I23" s="39"/>
      <c r="J23" s="39"/>
    </row>
    <row r="24" spans="1:10" ht="15.6" customHeight="1" thickBot="1" x14ac:dyDescent="0.3">
      <c r="A24" s="5"/>
      <c r="B24" s="6"/>
      <c r="C24" s="39" t="str">
        <f>"-"</f>
        <v>-</v>
      </c>
      <c r="D24" s="40"/>
      <c r="E24" s="39"/>
      <c r="F24" s="65"/>
      <c r="G24" s="42"/>
      <c r="H24" s="39"/>
      <c r="I24" s="39"/>
      <c r="J24" s="39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L12" sqref="L12"/>
    </sheetView>
  </sheetViews>
  <sheetFormatPr defaultRowHeight="15" x14ac:dyDescent="0.25"/>
  <cols>
    <col min="4" max="4" width="34.85546875" customWidth="1"/>
  </cols>
  <sheetData>
    <row r="1" spans="1:9" ht="15.6" customHeight="1" x14ac:dyDescent="0.25">
      <c r="A1" t="s">
        <v>0</v>
      </c>
      <c r="B1" s="120" t="s">
        <v>45</v>
      </c>
      <c r="C1" s="121"/>
      <c r="D1" s="122"/>
      <c r="E1" t="s">
        <v>18</v>
      </c>
      <c r="H1" t="s">
        <v>1</v>
      </c>
      <c r="I1" s="22" t="s">
        <v>27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thickBot="1" x14ac:dyDescent="0.3">
      <c r="A4" s="123" t="s">
        <v>10</v>
      </c>
      <c r="B4" s="3" t="s">
        <v>11</v>
      </c>
      <c r="C4" s="37" t="str">
        <f>"47/3"</f>
        <v>47/3</v>
      </c>
      <c r="D4" s="38" t="s">
        <v>36</v>
      </c>
      <c r="E4" s="43">
        <v>250</v>
      </c>
      <c r="F4" s="41">
        <v>309.8</v>
      </c>
      <c r="G4" s="37">
        <v>11.12</v>
      </c>
      <c r="H4" s="37">
        <v>7.8</v>
      </c>
      <c r="I4" s="37">
        <v>48.77</v>
      </c>
    </row>
    <row r="5" spans="1:9" ht="15.6" customHeight="1" x14ac:dyDescent="0.25">
      <c r="A5" s="124"/>
      <c r="B5" s="67"/>
      <c r="C5" s="37" t="str">
        <f>"1/6"</f>
        <v>1/6</v>
      </c>
      <c r="D5" s="38" t="s">
        <v>37</v>
      </c>
      <c r="E5" s="37" t="str">
        <f>"40"</f>
        <v>40</v>
      </c>
      <c r="F5" s="41">
        <v>62.783999999999999</v>
      </c>
      <c r="G5" s="37">
        <v>5.08</v>
      </c>
      <c r="H5" s="37">
        <v>4.5999999999999996</v>
      </c>
      <c r="I5" s="37">
        <v>0.28000000000000003</v>
      </c>
    </row>
    <row r="6" spans="1:9" ht="15.6" customHeight="1" x14ac:dyDescent="0.25">
      <c r="A6" s="124"/>
      <c r="B6" s="23" t="s">
        <v>38</v>
      </c>
      <c r="C6" s="37" t="str">
        <f>"36/10"</f>
        <v>36/10</v>
      </c>
      <c r="D6" s="38" t="s">
        <v>46</v>
      </c>
      <c r="E6" s="37" t="str">
        <f>"200"</f>
        <v>200</v>
      </c>
      <c r="F6" s="41">
        <v>65.75</v>
      </c>
      <c r="G6" s="37">
        <v>3.64</v>
      </c>
      <c r="H6" s="37">
        <v>3.34</v>
      </c>
      <c r="I6" s="37">
        <v>5.93</v>
      </c>
    </row>
    <row r="7" spans="1:9" ht="15.6" customHeight="1" x14ac:dyDescent="0.25">
      <c r="A7" s="124"/>
      <c r="B7" s="1" t="s">
        <v>47</v>
      </c>
      <c r="C7" s="39" t="str">
        <f>"-"</f>
        <v>-</v>
      </c>
      <c r="D7" s="40" t="s">
        <v>24</v>
      </c>
      <c r="E7" s="39" t="str">
        <f>"60"</f>
        <v>60</v>
      </c>
      <c r="F7" s="42">
        <v>116.02799999999999</v>
      </c>
      <c r="G7" s="39">
        <v>3.96</v>
      </c>
      <c r="H7" s="39">
        <v>0.72</v>
      </c>
      <c r="I7" s="39">
        <v>25.02</v>
      </c>
    </row>
    <row r="8" spans="1:9" ht="15.6" customHeight="1" x14ac:dyDescent="0.25">
      <c r="A8" s="125"/>
      <c r="B8" s="23"/>
      <c r="C8" s="39"/>
      <c r="D8" s="40"/>
      <c r="E8" s="70"/>
      <c r="F8" s="42"/>
      <c r="G8" s="39"/>
      <c r="H8" s="39"/>
      <c r="I8" s="39"/>
    </row>
    <row r="9" spans="1:9" ht="15.6" customHeight="1" thickBot="1" x14ac:dyDescent="0.3">
      <c r="A9" s="31"/>
      <c r="B9" s="23"/>
      <c r="C9" s="39" t="str">
        <f>"-"</f>
        <v>-</v>
      </c>
      <c r="D9" s="71"/>
      <c r="E9" s="72"/>
      <c r="F9" s="72"/>
      <c r="G9" s="72"/>
      <c r="H9" s="72"/>
      <c r="I9" s="72"/>
    </row>
    <row r="10" spans="1:9" ht="15.6" customHeight="1" thickTop="1" thickBot="1" x14ac:dyDescent="0.3">
      <c r="A10" s="4" t="s">
        <v>12</v>
      </c>
      <c r="B10" s="6"/>
      <c r="C10" s="6"/>
      <c r="D10" s="40"/>
      <c r="E10" s="39"/>
      <c r="F10" s="73"/>
      <c r="G10" s="74"/>
      <c r="H10" s="74"/>
      <c r="I10" s="75"/>
    </row>
    <row r="11" spans="1:9" ht="15.6" customHeight="1" x14ac:dyDescent="0.25">
      <c r="A11" s="4"/>
      <c r="B11" s="46" t="s">
        <v>17</v>
      </c>
      <c r="C11" s="47"/>
      <c r="D11" s="48"/>
      <c r="E11" s="49"/>
      <c r="F11" s="49"/>
      <c r="G11" s="49"/>
      <c r="H11" s="49"/>
      <c r="I11" s="50"/>
    </row>
    <row r="12" spans="1:9" ht="15.6" customHeight="1" thickBot="1" x14ac:dyDescent="0.3">
      <c r="A12" s="5"/>
      <c r="B12" s="2"/>
      <c r="C12" s="2"/>
      <c r="D12" s="20"/>
      <c r="E12" s="10"/>
      <c r="F12" s="10"/>
      <c r="G12" s="10"/>
      <c r="H12" s="10"/>
      <c r="I12" s="11"/>
    </row>
    <row r="13" spans="1:9" ht="15.6" customHeight="1" thickBot="1" x14ac:dyDescent="0.3">
      <c r="A13" s="123" t="s">
        <v>13</v>
      </c>
      <c r="B13" s="6"/>
      <c r="C13" s="6"/>
      <c r="D13" s="21"/>
      <c r="E13" s="12"/>
      <c r="F13" s="12"/>
      <c r="G13" s="12"/>
      <c r="H13" s="12"/>
      <c r="I13" s="13"/>
    </row>
    <row r="14" spans="1:9" ht="15.6" customHeight="1" x14ac:dyDescent="0.25">
      <c r="A14" s="124"/>
      <c r="B14" s="36" t="s">
        <v>31</v>
      </c>
      <c r="C14" s="51"/>
      <c r="D14" s="52"/>
      <c r="E14" s="14"/>
      <c r="F14" s="14"/>
      <c r="G14" s="14"/>
      <c r="H14" s="14"/>
      <c r="I14" s="15"/>
    </row>
    <row r="15" spans="1:9" ht="15.6" customHeight="1" x14ac:dyDescent="0.25">
      <c r="A15" s="124"/>
      <c r="B15" s="1" t="s">
        <v>14</v>
      </c>
      <c r="C15" s="37" t="str">
        <f>"16/2"</f>
        <v>16/2</v>
      </c>
      <c r="D15" s="38" t="s">
        <v>40</v>
      </c>
      <c r="E15" s="37" t="str">
        <f>"250"</f>
        <v>250</v>
      </c>
      <c r="F15" s="41">
        <v>164.05552</v>
      </c>
      <c r="G15" s="37">
        <v>5.54</v>
      </c>
      <c r="H15" s="37">
        <v>5.56</v>
      </c>
      <c r="I15" s="37">
        <v>24.31</v>
      </c>
    </row>
    <row r="16" spans="1:9" ht="15.6" customHeight="1" x14ac:dyDescent="0.25">
      <c r="A16" s="124"/>
      <c r="B16" s="1"/>
      <c r="C16" s="37" t="str">
        <f>"-"</f>
        <v>-</v>
      </c>
      <c r="D16" s="38" t="s">
        <v>41</v>
      </c>
      <c r="E16" s="43">
        <v>23</v>
      </c>
      <c r="F16" s="41">
        <v>59.108159999999998</v>
      </c>
      <c r="G16" s="37">
        <v>4.72</v>
      </c>
      <c r="H16" s="37">
        <v>4.47</v>
      </c>
      <c r="I16" s="37">
        <v>0</v>
      </c>
    </row>
    <row r="17" spans="1:9" ht="15.6" customHeight="1" x14ac:dyDescent="0.25">
      <c r="A17" s="124"/>
      <c r="B17" s="1" t="s">
        <v>15</v>
      </c>
      <c r="C17" s="37" t="str">
        <f>"12/7"</f>
        <v>12/7</v>
      </c>
      <c r="D17" s="38" t="s">
        <v>25</v>
      </c>
      <c r="E17" s="37" t="str">
        <f>"100"</f>
        <v>100</v>
      </c>
      <c r="F17" s="41">
        <v>153.23975000000002</v>
      </c>
      <c r="G17" s="37">
        <v>16.989999999999998</v>
      </c>
      <c r="H17" s="37">
        <v>5.86</v>
      </c>
      <c r="I17" s="37">
        <v>8.02</v>
      </c>
    </row>
    <row r="18" spans="1:9" ht="15.6" customHeight="1" x14ac:dyDescent="0.25">
      <c r="A18" s="124"/>
      <c r="B18" s="76"/>
      <c r="C18" s="37" t="str">
        <f>"3/3"</f>
        <v>3/3</v>
      </c>
      <c r="D18" s="38" t="s">
        <v>29</v>
      </c>
      <c r="E18" s="37" t="str">
        <f>"180"</f>
        <v>180</v>
      </c>
      <c r="F18" s="41">
        <v>159.1</v>
      </c>
      <c r="G18" s="37">
        <v>3.73</v>
      </c>
      <c r="H18" s="37">
        <v>4.4000000000000004</v>
      </c>
      <c r="I18" s="37">
        <v>26.49</v>
      </c>
    </row>
    <row r="19" spans="1:9" ht="15.6" customHeight="1" x14ac:dyDescent="0.25">
      <c r="A19" s="124"/>
      <c r="B19" s="76"/>
      <c r="C19" s="37"/>
      <c r="D19" s="38" t="s">
        <v>59</v>
      </c>
      <c r="E19" s="43">
        <v>50</v>
      </c>
      <c r="F19" s="41">
        <v>7.8</v>
      </c>
      <c r="G19" s="37">
        <v>0.39</v>
      </c>
      <c r="H19" s="37">
        <v>0.05</v>
      </c>
      <c r="I19" s="37">
        <v>1.72</v>
      </c>
    </row>
    <row r="20" spans="1:9" ht="15.6" customHeight="1" x14ac:dyDescent="0.25">
      <c r="A20" s="1"/>
      <c r="B20" s="1" t="s">
        <v>23</v>
      </c>
      <c r="C20" s="37" t="str">
        <f>"-"</f>
        <v>-</v>
      </c>
      <c r="D20" s="38" t="s">
        <v>48</v>
      </c>
      <c r="E20" s="37" t="str">
        <f>"200"</f>
        <v>200</v>
      </c>
      <c r="F20" s="41">
        <v>2.4</v>
      </c>
      <c r="G20" s="37">
        <v>0.12</v>
      </c>
      <c r="H20" s="37">
        <v>0.02</v>
      </c>
      <c r="I20" s="37">
        <v>0.28999999999999998</v>
      </c>
    </row>
    <row r="21" spans="1:9" ht="15.6" customHeight="1" x14ac:dyDescent="0.25">
      <c r="A21" s="1"/>
      <c r="B21" s="1" t="s">
        <v>47</v>
      </c>
      <c r="C21" s="39" t="str">
        <f>"-"</f>
        <v>-</v>
      </c>
      <c r="D21" s="40" t="s">
        <v>24</v>
      </c>
      <c r="E21" s="39" t="str">
        <f>"60"</f>
        <v>60</v>
      </c>
      <c r="F21" s="42">
        <v>116.02799999999999</v>
      </c>
      <c r="G21" s="39">
        <v>3.96</v>
      </c>
      <c r="H21" s="39">
        <v>0.72</v>
      </c>
      <c r="I21" s="39">
        <v>25.02</v>
      </c>
    </row>
  </sheetData>
  <mergeCells count="3">
    <mergeCell ref="B1:D1"/>
    <mergeCell ref="A4:A8"/>
    <mergeCell ref="A13:A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4" sqref="F4:F9"/>
    </sheetView>
  </sheetViews>
  <sheetFormatPr defaultRowHeight="15" x14ac:dyDescent="0.25"/>
  <cols>
    <col min="4" max="4" width="35.85546875" customWidth="1"/>
  </cols>
  <sheetData>
    <row r="1" spans="1:9" ht="15.6" customHeight="1" x14ac:dyDescent="0.25">
      <c r="A1" t="s">
        <v>0</v>
      </c>
      <c r="B1" s="120" t="s">
        <v>44</v>
      </c>
      <c r="C1" s="121"/>
      <c r="D1" s="122"/>
      <c r="E1" t="s">
        <v>18</v>
      </c>
      <c r="H1" t="s">
        <v>1</v>
      </c>
      <c r="I1" s="22" t="s">
        <v>27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123" t="s">
        <v>10</v>
      </c>
      <c r="B4" s="3" t="s">
        <v>11</v>
      </c>
      <c r="C4" s="37" t="str">
        <f>"12/7"</f>
        <v>12/7</v>
      </c>
      <c r="D4" s="38" t="s">
        <v>25</v>
      </c>
      <c r="E4" s="37" t="str">
        <f>"90"</f>
        <v>90</v>
      </c>
      <c r="F4" s="41">
        <v>137.91577500000002</v>
      </c>
      <c r="G4" s="37">
        <v>15.29</v>
      </c>
      <c r="H4" s="37">
        <v>5.27</v>
      </c>
      <c r="I4" s="37">
        <v>7.22</v>
      </c>
    </row>
    <row r="5" spans="1:9" ht="15.6" customHeight="1" x14ac:dyDescent="0.25">
      <c r="A5" s="124"/>
      <c r="B5" s="23" t="s">
        <v>16</v>
      </c>
      <c r="C5" s="37" t="str">
        <f>"3/3"</f>
        <v>3/3</v>
      </c>
      <c r="D5" s="38" t="s">
        <v>43</v>
      </c>
      <c r="E5" s="37" t="str">
        <f>"150"</f>
        <v>150</v>
      </c>
      <c r="F5" s="41">
        <v>131.18</v>
      </c>
      <c r="G5" s="37">
        <v>2.57</v>
      </c>
      <c r="H5" s="37">
        <v>4.07</v>
      </c>
      <c r="I5" s="37">
        <v>21.33</v>
      </c>
    </row>
    <row r="6" spans="1:9" ht="15.6" customHeight="1" x14ac:dyDescent="0.25">
      <c r="A6" s="124"/>
      <c r="B6" s="23"/>
      <c r="C6" s="37"/>
      <c r="D6" s="38" t="s">
        <v>59</v>
      </c>
      <c r="E6" s="43">
        <v>30</v>
      </c>
      <c r="F6" s="41">
        <v>4.68</v>
      </c>
      <c r="G6" s="37">
        <v>0.24</v>
      </c>
      <c r="H6" s="37">
        <v>0.03</v>
      </c>
      <c r="I6" s="37">
        <v>1.03</v>
      </c>
    </row>
    <row r="7" spans="1:9" ht="15.6" customHeight="1" x14ac:dyDescent="0.25">
      <c r="A7" s="124"/>
      <c r="B7" s="1" t="s">
        <v>19</v>
      </c>
      <c r="C7" s="37" t="str">
        <f>"-"</f>
        <v>-</v>
      </c>
      <c r="D7" s="38" t="s">
        <v>22</v>
      </c>
      <c r="E7" s="37" t="str">
        <f>"30"</f>
        <v>30</v>
      </c>
      <c r="F7" s="41">
        <v>67.170299999999997</v>
      </c>
      <c r="G7" s="37">
        <v>1.98</v>
      </c>
      <c r="H7" s="37">
        <v>0.2</v>
      </c>
      <c r="I7" s="37">
        <v>14.07</v>
      </c>
    </row>
    <row r="8" spans="1:9" ht="15.6" customHeight="1" x14ac:dyDescent="0.25">
      <c r="A8" s="124"/>
      <c r="B8" s="36" t="s">
        <v>19</v>
      </c>
      <c r="C8" s="37" t="str">
        <f>"-"</f>
        <v>-</v>
      </c>
      <c r="D8" s="38" t="s">
        <v>24</v>
      </c>
      <c r="E8" s="37" t="str">
        <f>"30"</f>
        <v>30</v>
      </c>
      <c r="F8" s="41">
        <v>58.013999999999996</v>
      </c>
      <c r="G8" s="37">
        <v>1.98</v>
      </c>
      <c r="H8" s="37">
        <v>0.36</v>
      </c>
      <c r="I8" s="37">
        <v>12.51</v>
      </c>
    </row>
    <row r="9" spans="1:9" ht="15.6" customHeight="1" thickBot="1" x14ac:dyDescent="0.3">
      <c r="A9" s="124"/>
      <c r="B9" s="30" t="s">
        <v>23</v>
      </c>
      <c r="C9" s="39" t="str">
        <f>"37/10"</f>
        <v>37/10</v>
      </c>
      <c r="D9" s="40" t="s">
        <v>26</v>
      </c>
      <c r="E9" s="39" t="str">
        <f>"200"</f>
        <v>200</v>
      </c>
      <c r="F9" s="42">
        <v>74.31777000000001</v>
      </c>
      <c r="G9" s="39">
        <v>0.24</v>
      </c>
      <c r="H9" s="39">
        <v>0.1</v>
      </c>
      <c r="I9" s="39">
        <v>19.489999999999998</v>
      </c>
    </row>
    <row r="10" spans="1:9" ht="15.6" customHeight="1" thickTop="1" thickBot="1" x14ac:dyDescent="0.3">
      <c r="A10" s="125"/>
      <c r="B10" s="59"/>
      <c r="C10" s="79" t="str">
        <f>"-"</f>
        <v>-</v>
      </c>
      <c r="D10" s="71"/>
      <c r="E10" s="80"/>
      <c r="F10" s="72"/>
      <c r="G10" s="72"/>
      <c r="H10" s="72"/>
      <c r="I10" s="72"/>
    </row>
    <row r="11" spans="1:9" ht="15.6" customHeight="1" thickTop="1" thickBot="1" x14ac:dyDescent="0.3">
      <c r="A11" s="31"/>
      <c r="B11" s="30"/>
      <c r="C11" s="79"/>
      <c r="D11" s="81"/>
      <c r="E11" s="82"/>
      <c r="F11" s="83"/>
      <c r="G11" s="83"/>
      <c r="H11" s="83"/>
      <c r="I11" s="83"/>
    </row>
    <row r="12" spans="1:9" ht="15.6" customHeight="1" thickTop="1" x14ac:dyDescent="0.25">
      <c r="A12" s="4" t="s">
        <v>12</v>
      </c>
      <c r="B12" s="24" t="s">
        <v>17</v>
      </c>
      <c r="C12" s="84"/>
      <c r="D12" s="26"/>
      <c r="E12" s="25"/>
      <c r="F12" s="14"/>
      <c r="G12" s="14"/>
      <c r="H12" s="14"/>
      <c r="I12" s="15"/>
    </row>
    <row r="13" spans="1:9" ht="15.6" customHeight="1" x14ac:dyDescent="0.25">
      <c r="A13" s="4"/>
      <c r="B13" s="2"/>
      <c r="C13" s="2"/>
      <c r="D13" s="20"/>
      <c r="E13" s="10"/>
      <c r="F13" s="10"/>
      <c r="G13" s="10"/>
      <c r="H13" s="10"/>
      <c r="I13" s="11"/>
    </row>
    <row r="14" spans="1:9" ht="15.6" customHeight="1" thickBot="1" x14ac:dyDescent="0.3">
      <c r="A14" s="5"/>
      <c r="B14" s="6"/>
      <c r="C14" s="6"/>
      <c r="D14" s="21"/>
      <c r="E14" s="12"/>
      <c r="F14" s="12"/>
      <c r="G14" s="12"/>
      <c r="H14" s="12"/>
      <c r="I14" s="13"/>
    </row>
    <row r="15" spans="1:9" ht="15.6" customHeight="1" x14ac:dyDescent="0.25">
      <c r="A15" s="123" t="s">
        <v>13</v>
      </c>
      <c r="B15" s="1" t="s">
        <v>14</v>
      </c>
      <c r="C15" s="37"/>
      <c r="D15" s="38"/>
      <c r="E15" s="37"/>
      <c r="F15" s="41"/>
      <c r="G15" s="37"/>
      <c r="H15" s="37"/>
      <c r="I15" s="37"/>
    </row>
    <row r="16" spans="1:9" ht="15.6" customHeight="1" x14ac:dyDescent="0.25">
      <c r="A16" s="124"/>
      <c r="C16" s="37"/>
      <c r="D16" s="38"/>
      <c r="E16" s="37"/>
      <c r="F16" s="41"/>
      <c r="G16" s="37"/>
      <c r="H16" s="37"/>
      <c r="I16" s="37"/>
    </row>
    <row r="17" spans="1:9" ht="15.6" customHeight="1" x14ac:dyDescent="0.25">
      <c r="A17" s="124"/>
      <c r="B17" s="1" t="s">
        <v>15</v>
      </c>
      <c r="C17" s="37"/>
      <c r="D17" s="38"/>
      <c r="E17" s="37"/>
      <c r="F17" s="41"/>
      <c r="G17" s="37"/>
      <c r="H17" s="37"/>
      <c r="I17" s="37"/>
    </row>
    <row r="18" spans="1:9" ht="15.6" customHeight="1" x14ac:dyDescent="0.25">
      <c r="A18" s="124"/>
      <c r="C18" s="37"/>
      <c r="D18" s="38"/>
      <c r="E18" s="37"/>
      <c r="F18" s="41"/>
      <c r="G18" s="37"/>
      <c r="H18" s="37"/>
      <c r="I18" s="37"/>
    </row>
    <row r="19" spans="1:9" ht="15.6" customHeight="1" x14ac:dyDescent="0.25">
      <c r="A19" s="124"/>
      <c r="B19" s="1" t="s">
        <v>16</v>
      </c>
      <c r="C19" s="37"/>
      <c r="D19" s="38"/>
      <c r="E19" s="37"/>
      <c r="F19" s="41"/>
      <c r="G19" s="37"/>
      <c r="H19" s="37"/>
      <c r="I19" s="37"/>
    </row>
    <row r="20" spans="1:9" ht="15.6" customHeight="1" x14ac:dyDescent="0.25">
      <c r="A20" s="124"/>
      <c r="B20" s="1"/>
      <c r="C20" s="37"/>
      <c r="D20" s="38"/>
      <c r="E20" s="37"/>
      <c r="F20" s="41"/>
      <c r="G20" s="37"/>
      <c r="H20" s="37"/>
      <c r="I20" s="37"/>
    </row>
    <row r="21" spans="1:9" ht="15.6" customHeight="1" x14ac:dyDescent="0.25">
      <c r="A21" s="124"/>
      <c r="B21" s="1" t="s">
        <v>19</v>
      </c>
      <c r="C21" s="37"/>
      <c r="D21" s="38"/>
      <c r="E21" s="37"/>
      <c r="F21" s="41"/>
      <c r="G21" s="37"/>
      <c r="H21" s="37"/>
      <c r="I21" s="37"/>
    </row>
    <row r="22" spans="1:9" ht="15.6" customHeight="1" x14ac:dyDescent="0.25">
      <c r="A22" s="124"/>
      <c r="B22" s="1" t="s">
        <v>19</v>
      </c>
      <c r="C22" s="37"/>
      <c r="D22" s="38"/>
      <c r="E22" s="37"/>
      <c r="F22" s="41"/>
      <c r="G22" s="37"/>
      <c r="H22" s="37"/>
      <c r="I22" s="37"/>
    </row>
    <row r="23" spans="1:9" ht="15.6" customHeight="1" thickBot="1" x14ac:dyDescent="0.3">
      <c r="A23" s="126"/>
      <c r="B23" s="6" t="s">
        <v>23</v>
      </c>
      <c r="C23" s="39"/>
      <c r="D23" s="40"/>
      <c r="E23" s="39"/>
      <c r="F23" s="42"/>
      <c r="G23" s="39"/>
      <c r="H23" s="39"/>
      <c r="I23" s="39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22" sqref="A22:XFD22"/>
    </sheetView>
  </sheetViews>
  <sheetFormatPr defaultRowHeight="15" x14ac:dyDescent="0.25"/>
  <cols>
    <col min="4" max="4" width="41.7109375" customWidth="1"/>
  </cols>
  <sheetData>
    <row r="1" spans="1:9" ht="15.6" customHeight="1" x14ac:dyDescent="0.25">
      <c r="A1" t="s">
        <v>0</v>
      </c>
      <c r="B1" s="120" t="s">
        <v>49</v>
      </c>
      <c r="C1" s="121"/>
      <c r="D1" s="122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50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123"/>
      <c r="B4" s="3"/>
      <c r="C4" s="37" t="str">
        <f>"16/2"</f>
        <v>16/2</v>
      </c>
      <c r="D4" s="38" t="s">
        <v>40</v>
      </c>
      <c r="E4" s="37" t="str">
        <f>"250"</f>
        <v>250</v>
      </c>
      <c r="F4" s="41">
        <v>164.05552</v>
      </c>
      <c r="G4" s="37">
        <v>5.54</v>
      </c>
      <c r="H4" s="37">
        <v>5.56</v>
      </c>
      <c r="I4" s="37">
        <v>24.31</v>
      </c>
    </row>
    <row r="5" spans="1:9" ht="15.6" customHeight="1" x14ac:dyDescent="0.25">
      <c r="A5" s="124"/>
      <c r="B5" s="23"/>
      <c r="C5" s="37" t="str">
        <f>"12/7"</f>
        <v>12/7</v>
      </c>
      <c r="D5" s="38" t="s">
        <v>25</v>
      </c>
      <c r="E5" s="37" t="str">
        <f>"100"</f>
        <v>100</v>
      </c>
      <c r="F5" s="41">
        <v>153.23975000000002</v>
      </c>
      <c r="G5" s="37">
        <v>16.989999999999998</v>
      </c>
      <c r="H5" s="37">
        <v>5.86</v>
      </c>
      <c r="I5" s="37">
        <v>8.02</v>
      </c>
    </row>
    <row r="6" spans="1:9" ht="15.6" customHeight="1" x14ac:dyDescent="0.25">
      <c r="A6" s="124"/>
      <c r="B6" s="23"/>
      <c r="C6" s="37" t="str">
        <f>"3/3"</f>
        <v>3/3</v>
      </c>
      <c r="D6" s="38" t="s">
        <v>29</v>
      </c>
      <c r="E6" s="37" t="str">
        <f>"180"</f>
        <v>180</v>
      </c>
      <c r="F6" s="41">
        <v>159.10285500000001</v>
      </c>
      <c r="G6" s="37">
        <v>3.73</v>
      </c>
      <c r="H6" s="37">
        <v>4.4000000000000004</v>
      </c>
      <c r="I6" s="37">
        <v>26.49</v>
      </c>
    </row>
    <row r="7" spans="1:9" ht="15.6" customHeight="1" x14ac:dyDescent="0.25">
      <c r="A7" s="124"/>
      <c r="B7" s="23"/>
      <c r="C7" s="37" t="str">
        <f>"47/3"</f>
        <v>47/3</v>
      </c>
      <c r="D7" s="38" t="s">
        <v>36</v>
      </c>
      <c r="E7" s="43">
        <v>250</v>
      </c>
      <c r="F7" s="41">
        <v>309.79856187500002</v>
      </c>
      <c r="G7" s="37">
        <v>11.12</v>
      </c>
      <c r="H7" s="37">
        <v>7.8</v>
      </c>
      <c r="I7" s="37">
        <v>48.77</v>
      </c>
    </row>
    <row r="8" spans="1:9" ht="15.6" customHeight="1" x14ac:dyDescent="0.25">
      <c r="A8" s="124"/>
      <c r="B8" s="23"/>
      <c r="C8" s="37" t="str">
        <f>"36/10"</f>
        <v>36/10</v>
      </c>
      <c r="D8" s="38" t="s">
        <v>39</v>
      </c>
      <c r="E8" s="37" t="str">
        <f>"200"</f>
        <v>200</v>
      </c>
      <c r="F8" s="41">
        <v>100.25640800000002</v>
      </c>
      <c r="G8" s="37">
        <v>3.64</v>
      </c>
      <c r="H8" s="37">
        <v>3.34</v>
      </c>
      <c r="I8" s="37">
        <v>15.02</v>
      </c>
    </row>
    <row r="9" spans="1:9" ht="15.6" customHeight="1" x14ac:dyDescent="0.25">
      <c r="A9" s="124"/>
      <c r="B9" s="23"/>
      <c r="C9" s="85" t="str">
        <f>"-"</f>
        <v>-</v>
      </c>
      <c r="D9" s="38" t="s">
        <v>22</v>
      </c>
      <c r="E9" s="37" t="str">
        <f>"30"</f>
        <v>30</v>
      </c>
      <c r="F9" s="41">
        <v>67.170299999999997</v>
      </c>
      <c r="G9" s="37">
        <v>1.98</v>
      </c>
      <c r="H9" s="37">
        <v>0.2</v>
      </c>
      <c r="I9" s="37">
        <v>14.07</v>
      </c>
    </row>
    <row r="10" spans="1:9" ht="15.6" customHeight="1" x14ac:dyDescent="0.25">
      <c r="A10" s="124"/>
      <c r="B10" s="23"/>
      <c r="C10" s="85" t="str">
        <f>"-"</f>
        <v>-</v>
      </c>
      <c r="D10" s="38" t="s">
        <v>24</v>
      </c>
      <c r="E10" s="37" t="str">
        <f>"30"</f>
        <v>30</v>
      </c>
      <c r="F10" s="41">
        <v>58.013999999999996</v>
      </c>
      <c r="G10" s="37">
        <v>1.98</v>
      </c>
      <c r="H10" s="37">
        <v>0.36</v>
      </c>
      <c r="I10" s="37">
        <v>12.51</v>
      </c>
    </row>
    <row r="11" spans="1:9" ht="15.6" customHeight="1" x14ac:dyDescent="0.25">
      <c r="A11" s="124"/>
      <c r="B11" s="23"/>
      <c r="C11" s="85"/>
      <c r="D11" s="86" t="s">
        <v>51</v>
      </c>
      <c r="E11" s="87" t="str">
        <f>"200"</f>
        <v>200</v>
      </c>
      <c r="F11" s="87">
        <v>80</v>
      </c>
      <c r="G11" s="87">
        <v>1</v>
      </c>
      <c r="H11" s="87">
        <v>0.2</v>
      </c>
      <c r="I11" s="87">
        <v>20</v>
      </c>
    </row>
    <row r="12" spans="1:9" ht="15.6" customHeight="1" x14ac:dyDescent="0.25">
      <c r="A12" s="124"/>
      <c r="B12" s="23"/>
      <c r="C12" s="117">
        <v>365</v>
      </c>
      <c r="D12" s="86" t="s">
        <v>62</v>
      </c>
      <c r="E12" s="88">
        <v>100</v>
      </c>
      <c r="F12" s="87">
        <v>438</v>
      </c>
      <c r="G12" s="87">
        <v>7.4</v>
      </c>
      <c r="H12" s="87">
        <v>23.3</v>
      </c>
      <c r="I12" s="87">
        <v>49.3</v>
      </c>
    </row>
    <row r="13" spans="1:9" ht="15.6" customHeight="1" x14ac:dyDescent="0.25">
      <c r="A13" s="124"/>
      <c r="B13" s="23"/>
      <c r="C13" s="85" t="s">
        <v>63</v>
      </c>
      <c r="D13" s="86" t="s">
        <v>52</v>
      </c>
      <c r="E13" s="88">
        <v>100</v>
      </c>
      <c r="F13" s="87">
        <v>376</v>
      </c>
      <c r="G13" s="87">
        <v>14.2</v>
      </c>
      <c r="H13" s="87">
        <v>22.9</v>
      </c>
      <c r="I13" s="87">
        <v>27.4</v>
      </c>
    </row>
    <row r="14" spans="1:9" ht="15.6" customHeight="1" x14ac:dyDescent="0.25">
      <c r="A14" s="124"/>
      <c r="B14" s="23"/>
      <c r="C14" s="85" t="str">
        <f>"22/12"</f>
        <v>22/12</v>
      </c>
      <c r="D14" s="86" t="s">
        <v>53</v>
      </c>
      <c r="E14" s="88">
        <v>100</v>
      </c>
      <c r="F14" s="87">
        <v>183</v>
      </c>
      <c r="G14" s="87">
        <v>5.3</v>
      </c>
      <c r="H14" s="87">
        <v>4.9000000000000004</v>
      </c>
      <c r="I14" s="87">
        <v>28.4</v>
      </c>
    </row>
    <row r="15" spans="1:9" ht="15.6" customHeight="1" x14ac:dyDescent="0.25">
      <c r="A15" s="124"/>
      <c r="B15" s="23"/>
      <c r="C15" s="85" t="str">
        <f>"17/12"</f>
        <v>17/12</v>
      </c>
      <c r="D15" s="86" t="s">
        <v>64</v>
      </c>
      <c r="E15" s="88">
        <v>100</v>
      </c>
      <c r="F15" s="87">
        <v>340</v>
      </c>
      <c r="G15" s="87">
        <v>7.7</v>
      </c>
      <c r="H15" s="87">
        <v>7.4</v>
      </c>
      <c r="I15" s="87">
        <v>59.9</v>
      </c>
    </row>
    <row r="16" spans="1:9" ht="15.6" customHeight="1" x14ac:dyDescent="0.25">
      <c r="A16" s="124"/>
      <c r="B16" s="1"/>
      <c r="C16" s="85" t="str">
        <f>"25/12"</f>
        <v>25/12</v>
      </c>
      <c r="D16" s="86" t="s">
        <v>54</v>
      </c>
      <c r="E16" s="88">
        <v>100</v>
      </c>
      <c r="F16" s="87">
        <v>257</v>
      </c>
      <c r="G16" s="87">
        <v>8.6</v>
      </c>
      <c r="H16" s="87">
        <v>3.5</v>
      </c>
      <c r="I16" s="87">
        <v>46.5</v>
      </c>
    </row>
    <row r="17" spans="1:9" ht="15.6" customHeight="1" x14ac:dyDescent="0.25">
      <c r="A17" s="124"/>
      <c r="B17" s="1"/>
      <c r="C17" s="117">
        <v>412</v>
      </c>
      <c r="D17" s="71" t="s">
        <v>55</v>
      </c>
      <c r="E17" s="89">
        <v>100</v>
      </c>
      <c r="F17" s="72">
        <v>297</v>
      </c>
      <c r="G17" s="72">
        <v>11.1</v>
      </c>
      <c r="H17" s="72">
        <v>14.1</v>
      </c>
      <c r="I17" s="72">
        <v>30</v>
      </c>
    </row>
    <row r="18" spans="1:9" ht="15.6" customHeight="1" x14ac:dyDescent="0.25">
      <c r="A18" s="124"/>
      <c r="B18" s="36"/>
      <c r="C18" s="118" t="str">
        <f>"15/12"</f>
        <v>15/12</v>
      </c>
      <c r="D18" s="86" t="s">
        <v>65</v>
      </c>
      <c r="E18" s="88">
        <v>100</v>
      </c>
      <c r="F18" s="87">
        <v>272</v>
      </c>
      <c r="G18" s="87">
        <v>8.5</v>
      </c>
      <c r="H18" s="87">
        <v>1.6</v>
      </c>
      <c r="I18" s="87">
        <v>53.8</v>
      </c>
    </row>
    <row r="19" spans="1:9" ht="15.6" customHeight="1" x14ac:dyDescent="0.25">
      <c r="A19" s="125"/>
      <c r="B19" s="59"/>
      <c r="C19" s="119" t="str">
        <f>"07/12"</f>
        <v>07/12</v>
      </c>
      <c r="D19" s="86" t="s">
        <v>66</v>
      </c>
      <c r="E19" s="88">
        <v>100</v>
      </c>
      <c r="F19" s="87">
        <v>301</v>
      </c>
      <c r="G19" s="87">
        <v>7.4</v>
      </c>
      <c r="H19" s="87">
        <v>8.6</v>
      </c>
      <c r="I19" s="87">
        <v>47.1</v>
      </c>
    </row>
    <row r="20" spans="1:9" ht="15.6" customHeight="1" x14ac:dyDescent="0.25">
      <c r="A20" s="90"/>
      <c r="B20" s="91"/>
      <c r="C20" s="119" t="str">
        <f>"18/12"</f>
        <v>18/12</v>
      </c>
      <c r="D20" s="86" t="s">
        <v>67</v>
      </c>
      <c r="E20" s="88">
        <v>100</v>
      </c>
      <c r="F20" s="87">
        <v>192</v>
      </c>
      <c r="G20" s="87">
        <v>5.7</v>
      </c>
      <c r="H20" s="87">
        <v>6</v>
      </c>
      <c r="I20" s="87">
        <v>27.4</v>
      </c>
    </row>
    <row r="21" spans="1:9" ht="15.6" customHeight="1" x14ac:dyDescent="0.25">
      <c r="A21" s="90"/>
      <c r="B21" s="91"/>
      <c r="C21" s="119" t="str">
        <f>"05/12"</f>
        <v>05/12</v>
      </c>
      <c r="D21" s="86" t="s">
        <v>68</v>
      </c>
      <c r="E21" s="88">
        <v>100</v>
      </c>
      <c r="F21" s="87">
        <v>299</v>
      </c>
      <c r="G21" s="87">
        <v>14</v>
      </c>
      <c r="H21" s="87">
        <v>12.5</v>
      </c>
      <c r="I21" s="87">
        <v>31.3</v>
      </c>
    </row>
    <row r="22" spans="1:9" ht="15.6" customHeight="1" x14ac:dyDescent="0.25">
      <c r="A22" s="90"/>
      <c r="B22" s="91"/>
      <c r="C22" s="85"/>
      <c r="D22" s="86" t="s">
        <v>56</v>
      </c>
      <c r="E22" s="88">
        <v>38</v>
      </c>
      <c r="F22" s="87">
        <v>201.4</v>
      </c>
      <c r="G22" s="87">
        <v>1.94</v>
      </c>
      <c r="H22" s="87">
        <v>12.24</v>
      </c>
      <c r="I22" s="87">
        <v>20.86</v>
      </c>
    </row>
    <row r="23" spans="1:9" ht="15.6" customHeight="1" x14ac:dyDescent="0.25">
      <c r="A23" s="90"/>
      <c r="B23" s="91"/>
      <c r="C23" s="85"/>
      <c r="D23" s="86" t="s">
        <v>57</v>
      </c>
      <c r="E23" s="88">
        <v>30</v>
      </c>
      <c r="F23" s="87">
        <v>129</v>
      </c>
      <c r="G23" s="87">
        <v>1.3</v>
      </c>
      <c r="H23" s="87">
        <v>5.4</v>
      </c>
      <c r="I23" s="87">
        <v>18.899999999999999</v>
      </c>
    </row>
    <row r="24" spans="1:9" ht="15.6" customHeight="1" x14ac:dyDescent="0.25">
      <c r="A24" s="90"/>
      <c r="B24" s="91"/>
      <c r="C24" s="85"/>
      <c r="D24" s="86" t="s">
        <v>58</v>
      </c>
      <c r="E24" s="88">
        <v>30</v>
      </c>
      <c r="F24" s="87">
        <v>156</v>
      </c>
      <c r="G24" s="87">
        <v>1.05</v>
      </c>
      <c r="H24" s="87">
        <v>9</v>
      </c>
      <c r="I24" s="87">
        <v>17.399999999999999</v>
      </c>
    </row>
    <row r="25" spans="1:9" ht="15.6" customHeight="1" x14ac:dyDescent="0.25">
      <c r="A25" s="90"/>
      <c r="B25" s="91"/>
      <c r="C25" s="85"/>
      <c r="D25" s="86"/>
      <c r="E25" s="88"/>
      <c r="F25" s="87"/>
      <c r="G25" s="87"/>
      <c r="H25" s="87"/>
      <c r="I25" s="87"/>
    </row>
    <row r="26" spans="1:9" ht="15.6" customHeight="1" thickBot="1" x14ac:dyDescent="0.3">
      <c r="A26" s="31"/>
      <c r="B26" s="30"/>
      <c r="C26" s="79"/>
      <c r="D26" s="92"/>
      <c r="E26" s="93"/>
      <c r="F26" s="62"/>
      <c r="G26" s="62"/>
      <c r="H26" s="62"/>
      <c r="I26" s="62"/>
    </row>
    <row r="27" spans="1:9" ht="15.75" thickTop="1" x14ac:dyDescent="0.25"/>
  </sheetData>
  <mergeCells count="2">
    <mergeCell ref="B1:D1"/>
    <mergeCell ref="A4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Сахарный диабет</vt:lpstr>
      <vt:lpstr>Аллергия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2025-09-04T05:20:59Z</dcterms:modified>
</cp:coreProperties>
</file>