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.питание" sheetId="5" r:id="rId5"/>
    <sheet name="Сахарный диабет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C20" i="5"/>
  <c r="C19" i="5"/>
  <c r="C18" i="5"/>
  <c r="C16" i="5"/>
  <c r="C15" i="5"/>
  <c r="C14" i="5"/>
  <c r="E11" i="5"/>
  <c r="E10" i="5" l="1"/>
  <c r="E9" i="5"/>
  <c r="E7" i="5"/>
  <c r="C7" i="5"/>
  <c r="E4" i="5"/>
  <c r="C4" i="5"/>
  <c r="E21" i="4"/>
  <c r="C21" i="4"/>
  <c r="E20" i="4"/>
  <c r="C20" i="4"/>
  <c r="E19" i="4"/>
  <c r="C19" i="4"/>
  <c r="E16" i="4"/>
  <c r="C16" i="4"/>
  <c r="E4" i="4"/>
  <c r="C4" i="4"/>
  <c r="D21" i="3" l="1"/>
  <c r="B21" i="3"/>
  <c r="D20" i="3"/>
  <c r="B20" i="3"/>
  <c r="D19" i="3"/>
  <c r="B19" i="3"/>
  <c r="D17" i="3"/>
  <c r="B17" i="3"/>
  <c r="D9" i="3"/>
  <c r="B9" i="3"/>
  <c r="D8" i="3"/>
  <c r="B8" i="3"/>
  <c r="D7" i="3"/>
  <c r="B7" i="3"/>
  <c r="D5" i="3"/>
  <c r="B5" i="3"/>
  <c r="D4" i="3"/>
  <c r="B4" i="3"/>
  <c r="E7" i="2" l="1"/>
  <c r="C7" i="2"/>
  <c r="E6" i="2"/>
  <c r="C6" i="2"/>
  <c r="E4" i="2"/>
  <c r="C4" i="2"/>
  <c r="E8" i="1" l="1"/>
  <c r="C8" i="1"/>
  <c r="E7" i="1"/>
  <c r="C7" i="1"/>
  <c r="E4" i="1"/>
  <c r="C4" i="1"/>
  <c r="B10" i="3" l="1"/>
  <c r="C21" i="7" l="1"/>
  <c r="C20" i="7"/>
  <c r="C19" i="7"/>
  <c r="C18" i="7"/>
  <c r="C17" i="7"/>
  <c r="E15" i="7"/>
  <c r="C15" i="7"/>
  <c r="C11" i="7"/>
  <c r="C10" i="7"/>
  <c r="C9" i="7"/>
  <c r="C8" i="7"/>
  <c r="C6" i="7"/>
  <c r="E4" i="7"/>
  <c r="C4" i="7"/>
  <c r="C10" i="5" l="1"/>
  <c r="C9" i="5"/>
  <c r="C12" i="4" l="1"/>
  <c r="C11" i="4"/>
  <c r="C10" i="4"/>
  <c r="B12" i="3" l="1"/>
  <c r="B11" i="3"/>
  <c r="C12" i="2" l="1"/>
  <c r="C10" i="2"/>
  <c r="C10" i="1" l="1"/>
  <c r="C13" i="1" l="1"/>
  <c r="C12" i="1"/>
</calcChain>
</file>

<file path=xl/sharedStrings.xml><?xml version="1.0" encoding="utf-8"?>
<sst xmlns="http://schemas.openxmlformats.org/spreadsheetml/2006/main" count="229" uniqueCount="71">
  <si>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</si>
  <si>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</si>
  <si>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</si>
  <si>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</si>
  <si>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</si>
  <si>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</si>
  <si>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</si>
  <si>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</si>
  <si>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</si>
  <si>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</si>
  <si>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</si>
  <si>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</si>
  <si>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</si>
  <si>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</si>
  <si>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</si>
  <si>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</si>
  <si>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</si>
  <si>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</si>
  <si>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</si>
  <si>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</si>
  <si>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</si>
  <si>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</si>
  <si>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</si>
  <si>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</si>
  <si>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</si>
  <si>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Масло сливочное</t>
  </si>
  <si>
    <t>10 день</t>
  </si>
  <si>
    <t>гор.напиток</t>
  </si>
  <si>
    <t>МБОУ СОШ №19 7-10 лет</t>
  </si>
  <si>
    <t>МБОУ СОШ  № 19 11 и ст</t>
  </si>
  <si>
    <t>Хлеб ржаной</t>
  </si>
  <si>
    <t>МБОУ СОШ № 19 ДОВЗ 7-10 лет</t>
  </si>
  <si>
    <t>Борщ со сметаной</t>
  </si>
  <si>
    <t>Мясо кур отварное</t>
  </si>
  <si>
    <t>2блюдо</t>
  </si>
  <si>
    <t>Биточки (котлеты) из мяса кур</t>
  </si>
  <si>
    <t>Рагу из овощей</t>
  </si>
  <si>
    <t>200</t>
  </si>
  <si>
    <t>МБОУ СОШ № 19 ДОВЗ 12 и ст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</si>
  <si>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</si>
  <si>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</si>
  <si>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</si>
  <si>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</si>
  <si>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</si>
  <si>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</si>
  <si>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</si>
  <si>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</si>
  <si>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</si>
  <si>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</si>
  <si>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</si>
  <si>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молочная овсяная с маслом сливочным без сахара</t>
  </si>
  <si>
    <t>54-1гн-2020</t>
  </si>
  <si>
    <t>Чай без сахара</t>
  </si>
  <si>
    <t>Сыр</t>
  </si>
  <si>
    <t>Компот из сухофруктов без сахара</t>
  </si>
  <si>
    <t>Макаронные изделия отварные</t>
  </si>
  <si>
    <t>-</t>
  </si>
  <si>
    <t>3/2</t>
  </si>
  <si>
    <t>Борщ со сметаной (вариант 2)</t>
  </si>
  <si>
    <t>46/3</t>
  </si>
  <si>
    <t>Компот из сухофруктов (вариант 2)</t>
  </si>
  <si>
    <t>27/10</t>
  </si>
  <si>
    <t>5/9</t>
  </si>
  <si>
    <t>100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</si>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</sst>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1" fillId="0" borderId="18" xfId="0" applyFont="1" applyBorder="1"/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1" fillId="0" borderId="23" xfId="0" applyFont="1" applyBorder="1"/>
    <xf numFmtId="0" fontId="1" fillId="0" borderId="23" xfId="0" applyFont="1" applyBorder="1" applyAlignment="1">
      <alignment wrapText="1"/>
    </xf>
    <xf numFmtId="2" fontId="1" fillId="0" borderId="23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3" borderId="16" xfId="0" applyNumberFormat="1" applyFont="1" applyFill="1" applyBorder="1"/>
    <xf numFmtId="0" fontId="1" fillId="3" borderId="16" xfId="0" applyFont="1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2" fontId="2" fillId="3" borderId="1" xfId="0" applyNumberFormat="1" applyFont="1" applyFill="1" applyBorder="1"/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1" fontId="2" fillId="0" borderId="16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0" borderId="4" xfId="0" applyBorder="1"/>
    <xf numFmtId="0" fontId="2" fillId="0" borderId="1" xfId="0" applyFont="1" applyBorder="1"/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2" fillId="0" borderId="23" xfId="0" applyFont="1" applyBorder="1"/>
    <xf numFmtId="0" fontId="2" fillId="0" borderId="23" xfId="0" applyFont="1" applyBorder="1" applyAlignment="1">
      <alignment wrapText="1"/>
    </xf>
    <xf numFmtId="1" fontId="2" fillId="0" borderId="23" xfId="0" applyNumberFormat="1" applyFont="1" applyBorder="1" applyAlignment="1">
      <alignment horizontal="left"/>
    </xf>
    <xf numFmtId="2" fontId="2" fillId="0" borderId="23" xfId="0" applyNumberFormat="1" applyFont="1" applyBorder="1"/>
    <xf numFmtId="0" fontId="2" fillId="0" borderId="1" xfId="0" applyNumberFormat="1" applyFont="1" applyBorder="1" applyAlignment="1">
      <alignment horizontal="left"/>
    </xf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6" xfId="0" applyNumberFormat="1" applyFont="1" applyBorder="1"/>
    <xf numFmtId="1" fontId="1" fillId="3" borderId="16" xfId="0" applyNumberFormat="1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5"/>
  <sheetViews>
    <sheetView showGridLines="0" showRowColHeaders="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ht="15.75" x14ac:dyDescent="0.25">
      <c r="A1" t="s">
        <v>0</v>
      </c>
      <c r="B1" s="79" t="s">
        <v>28</v>
      </c>
      <c r="C1" s="80"/>
      <c r="D1" s="81"/>
      <c r="E1" t="s">
        <v>17</v>
      </c>
      <c r="H1" t="s">
        <v>1</v>
      </c>
      <c r="I1" s="20" t="s">
        <v>26</v>
      </c>
    </row>
    <row r="2" spans="1:9" ht="7.5" customHeight="1" thickBot="1" x14ac:dyDescent="0.3"/>
    <row r="3" spans="1:9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31.5" x14ac:dyDescent="0.25">
      <c r="A4" s="82" t="s">
        <v>9</v>
      </c>
      <c r="B4" s="3" t="s">
        <v>10</v>
      </c>
      <c r="C4" s="42" t="str">
        <f>"17/4"</f>
        <v>17/4</v>
      </c>
      <c r="D4" s="60" t="s">
        <v>23</v>
      </c>
      <c r="E4" s="42" t="str">
        <f>"200"</f>
        <v>200</v>
      </c>
      <c r="F4" s="41">
        <v>182.82498899999996</v>
      </c>
      <c r="G4" s="42">
        <v>4.99</v>
      </c>
      <c r="H4" s="42">
        <v>6.51</v>
      </c>
      <c r="I4" s="42">
        <v>26.42</v>
      </c>
    </row>
    <row r="5" spans="1:9" ht="15.75" x14ac:dyDescent="0.25">
      <c r="A5" s="83"/>
      <c r="C5" s="61" t="s">
        <v>56</v>
      </c>
      <c r="D5" s="62" t="s">
        <v>25</v>
      </c>
      <c r="E5" s="63">
        <v>10</v>
      </c>
      <c r="F5" s="64">
        <v>66.06</v>
      </c>
      <c r="G5" s="64">
        <v>0.08</v>
      </c>
      <c r="H5" s="64">
        <v>7.25</v>
      </c>
      <c r="I5" s="64">
        <v>0.13</v>
      </c>
    </row>
    <row r="6" spans="1:9" ht="16.5" thickBot="1" x14ac:dyDescent="0.3">
      <c r="A6" s="83"/>
      <c r="C6" s="42"/>
      <c r="D6" s="60" t="s">
        <v>53</v>
      </c>
      <c r="E6" s="76">
        <v>20</v>
      </c>
      <c r="F6" s="41">
        <v>70.12</v>
      </c>
      <c r="G6" s="41">
        <v>5.26</v>
      </c>
      <c r="H6" s="41">
        <v>5.32</v>
      </c>
      <c r="I6" s="41">
        <v>0</v>
      </c>
    </row>
    <row r="7" spans="1:9" ht="15.75" x14ac:dyDescent="0.25">
      <c r="A7" s="83"/>
      <c r="B7" s="3" t="s">
        <v>27</v>
      </c>
      <c r="C7" s="42" t="str">
        <f>"27/10"</f>
        <v>27/10</v>
      </c>
      <c r="D7" s="60" t="s">
        <v>24</v>
      </c>
      <c r="E7" s="42" t="str">
        <f>"200"</f>
        <v>200</v>
      </c>
      <c r="F7" s="41">
        <v>19.219472</v>
      </c>
      <c r="G7" s="42">
        <v>0.08</v>
      </c>
      <c r="H7" s="42">
        <v>0.02</v>
      </c>
      <c r="I7" s="42">
        <v>4.95</v>
      </c>
    </row>
    <row r="8" spans="1:9" ht="15.75" x14ac:dyDescent="0.25">
      <c r="A8" s="83"/>
      <c r="B8" s="23" t="s">
        <v>18</v>
      </c>
      <c r="C8" s="42" t="str">
        <f>"-"</f>
        <v>-</v>
      </c>
      <c r="D8" s="60" t="s">
        <v>21</v>
      </c>
      <c r="E8" s="42" t="str">
        <f>"60"</f>
        <v>60</v>
      </c>
      <c r="F8" s="41">
        <v>134.34059999999999</v>
      </c>
      <c r="G8" s="42">
        <v>3.97</v>
      </c>
      <c r="H8" s="42">
        <v>0.39</v>
      </c>
      <c r="I8" s="42">
        <v>28.14</v>
      </c>
    </row>
    <row r="9" spans="1:9" ht="15.75" x14ac:dyDescent="0.25">
      <c r="A9" s="83"/>
      <c r="B9" s="23"/>
      <c r="C9" s="61" t="s">
        <v>56</v>
      </c>
      <c r="D9" s="62" t="s">
        <v>30</v>
      </c>
      <c r="E9" s="63">
        <v>20</v>
      </c>
      <c r="F9" s="64">
        <v>38.676000000000002</v>
      </c>
      <c r="G9" s="64">
        <v>1.32</v>
      </c>
      <c r="H9" s="64">
        <v>0.24</v>
      </c>
      <c r="I9" s="64">
        <v>8.34</v>
      </c>
    </row>
    <row r="10" spans="1:9" ht="15.75" x14ac:dyDescent="0.25">
      <c r="A10" s="83"/>
      <c r="B10" s="23"/>
      <c r="C10" s="24" t="str">
        <f>""</f>
        <v/>
      </c>
      <c r="D10" s="31"/>
      <c r="E10" s="24"/>
      <c r="F10" s="30"/>
      <c r="G10" s="24"/>
      <c r="H10" s="24"/>
      <c r="I10" s="24"/>
    </row>
    <row r="11" spans="1:9" ht="15.75" x14ac:dyDescent="0.25">
      <c r="A11" s="83"/>
      <c r="B11" s="28"/>
      <c r="C11" s="24"/>
      <c r="D11" s="31"/>
      <c r="E11" s="24"/>
      <c r="F11" s="30"/>
      <c r="G11" s="24"/>
      <c r="H11" s="24"/>
      <c r="I11" s="24"/>
    </row>
    <row r="12" spans="1:9" ht="15.75" x14ac:dyDescent="0.25">
      <c r="A12" s="84"/>
      <c r="B12" s="32"/>
      <c r="C12" s="21" t="str">
        <f>"-"</f>
        <v>-</v>
      </c>
      <c r="D12" s="22"/>
      <c r="E12" s="21"/>
      <c r="F12" s="29"/>
      <c r="G12" s="21"/>
      <c r="H12" s="21"/>
      <c r="I12" s="21"/>
    </row>
    <row r="13" spans="1:9" ht="16.5" thickBot="1" x14ac:dyDescent="0.3">
      <c r="A13" s="35"/>
      <c r="B13" s="34"/>
      <c r="C13" s="36" t="str">
        <f>""</f>
        <v/>
      </c>
      <c r="D13" s="37"/>
      <c r="E13" s="36"/>
      <c r="F13" s="38"/>
      <c r="G13" s="36"/>
      <c r="H13" s="36"/>
      <c r="I13" s="36"/>
    </row>
    <row r="14" spans="1:9" ht="16.5" thickTop="1" x14ac:dyDescent="0.25">
      <c r="A14" s="4" t="s">
        <v>11</v>
      </c>
      <c r="B14" s="25" t="s">
        <v>16</v>
      </c>
      <c r="C14" s="33"/>
      <c r="D14" s="27"/>
      <c r="E14" s="26"/>
      <c r="F14" s="14"/>
      <c r="G14" s="14"/>
      <c r="H14" s="14"/>
      <c r="I14" s="15"/>
    </row>
    <row r="15" spans="1:9" x14ac:dyDescent="0.25">
      <c r="A15" s="4"/>
      <c r="B15" s="2"/>
      <c r="C15" s="2"/>
      <c r="D15" s="18"/>
      <c r="E15" s="10"/>
      <c r="F15" s="10"/>
      <c r="G15" s="10"/>
      <c r="H15" s="10"/>
      <c r="I15" s="11"/>
    </row>
    <row r="16" spans="1:9" ht="15.75" thickBot="1" x14ac:dyDescent="0.3">
      <c r="A16" s="5"/>
      <c r="B16" s="6"/>
      <c r="C16" s="6"/>
      <c r="D16" s="19"/>
      <c r="E16" s="12"/>
      <c r="F16" s="12"/>
      <c r="G16" s="12"/>
      <c r="H16" s="12"/>
      <c r="I16" s="13"/>
    </row>
    <row r="17" spans="1:9" ht="15.75" x14ac:dyDescent="0.25">
      <c r="A17" s="82" t="s">
        <v>12</v>
      </c>
      <c r="B17" s="1" t="s">
        <v>13</v>
      </c>
      <c r="C17" s="21"/>
      <c r="D17" s="22"/>
      <c r="E17" s="39"/>
      <c r="F17" s="29"/>
      <c r="G17" s="21"/>
      <c r="H17" s="21"/>
      <c r="I17" s="21"/>
    </row>
    <row r="18" spans="1:9" ht="15.75" x14ac:dyDescent="0.25">
      <c r="A18" s="83"/>
      <c r="B18" s="1"/>
      <c r="C18" s="21"/>
      <c r="D18" s="22"/>
      <c r="E18" s="21"/>
      <c r="F18" s="29"/>
      <c r="G18" s="21"/>
      <c r="H18" s="21"/>
      <c r="I18" s="21"/>
    </row>
    <row r="19" spans="1:9" ht="15.75" x14ac:dyDescent="0.25">
      <c r="A19" s="83"/>
      <c r="B19" s="1" t="s">
        <v>14</v>
      </c>
      <c r="C19" s="21"/>
      <c r="D19" s="22"/>
      <c r="E19" s="21"/>
      <c r="F19" s="29"/>
      <c r="G19" s="21"/>
      <c r="H19" s="21"/>
      <c r="I19" s="21"/>
    </row>
    <row r="20" spans="1:9" ht="15.75" x14ac:dyDescent="0.25">
      <c r="A20" s="83"/>
      <c r="B20" s="1" t="s">
        <v>15</v>
      </c>
      <c r="C20" s="21"/>
      <c r="D20" s="22"/>
      <c r="E20" s="21"/>
      <c r="F20" s="29"/>
      <c r="G20" s="21"/>
      <c r="H20" s="21"/>
      <c r="I20" s="21"/>
    </row>
    <row r="21" spans="1:9" ht="15.75" x14ac:dyDescent="0.25">
      <c r="A21" s="83"/>
      <c r="B21" s="1" t="s">
        <v>18</v>
      </c>
      <c r="C21" s="21"/>
      <c r="D21" s="22"/>
      <c r="E21" s="21"/>
      <c r="F21" s="29"/>
      <c r="G21" s="21"/>
      <c r="H21" s="21"/>
      <c r="I21" s="21"/>
    </row>
    <row r="22" spans="1:9" ht="15.75" x14ac:dyDescent="0.25">
      <c r="A22" s="83"/>
      <c r="B22" s="1" t="s">
        <v>18</v>
      </c>
      <c r="C22" s="21"/>
      <c r="D22" s="22"/>
      <c r="E22" s="21"/>
      <c r="F22" s="29"/>
      <c r="G22" s="21"/>
      <c r="H22" s="21"/>
      <c r="I22" s="21"/>
    </row>
    <row r="23" spans="1:9" ht="15.75" x14ac:dyDescent="0.25">
      <c r="A23" s="83"/>
      <c r="B23" s="1" t="s">
        <v>22</v>
      </c>
      <c r="C23" s="24"/>
      <c r="D23" s="31"/>
      <c r="E23" s="24"/>
      <c r="F23" s="30"/>
      <c r="G23" s="24"/>
      <c r="H23" s="24"/>
      <c r="I23" s="24"/>
    </row>
    <row r="24" spans="1:9" ht="15.75" x14ac:dyDescent="0.25">
      <c r="A24" s="83"/>
      <c r="B24" s="17"/>
      <c r="C24" s="24"/>
      <c r="D24" s="31"/>
      <c r="E24" s="24"/>
      <c r="F24" s="30"/>
      <c r="G24" s="24"/>
      <c r="H24" s="24"/>
      <c r="I24" s="24"/>
    </row>
    <row r="25" spans="1:9" ht="15.75" thickBot="1" x14ac:dyDescent="0.3">
      <c r="A25" s="85"/>
      <c r="B25" s="6"/>
      <c r="C25" s="6"/>
      <c r="D25" s="19"/>
      <c r="E25" s="12"/>
      <c r="F25" s="12"/>
      <c r="G25" s="12"/>
      <c r="H25" s="12"/>
      <c r="I25" s="13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20" sqref="D20"/>
    </sheetView>
  </sheetViews>
  <sheetFormatPr defaultRowHeight="15" x14ac:dyDescent="0.25"/>
  <cols>
    <col min="4" max="4" width="35.7109375" customWidth="1"/>
    <col min="6" max="6" width="12.7109375" customWidth="1"/>
  </cols>
  <sheetData>
    <row r="1" spans="1:9" ht="15.6" customHeight="1" x14ac:dyDescent="0.25">
      <c r="A1" t="s">
        <v>0</v>
      </c>
      <c r="B1" s="79" t="s">
        <v>29</v>
      </c>
      <c r="C1" s="80"/>
      <c r="D1" s="81"/>
      <c r="E1" t="s">
        <v>17</v>
      </c>
      <c r="H1" t="s">
        <v>1</v>
      </c>
      <c r="I1" s="20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28.5" customHeight="1" x14ac:dyDescent="0.25">
      <c r="A4" s="82" t="s">
        <v>9</v>
      </c>
      <c r="B4" s="3" t="s">
        <v>10</v>
      </c>
      <c r="C4" s="21" t="str">
        <f>"17/4"</f>
        <v>17/4</v>
      </c>
      <c r="D4" s="22" t="s">
        <v>23</v>
      </c>
      <c r="E4" s="21" t="str">
        <f>"250"</f>
        <v>250</v>
      </c>
      <c r="F4" s="29">
        <v>228.53123625000001</v>
      </c>
      <c r="G4" s="29">
        <v>6.24</v>
      </c>
      <c r="H4" s="29">
        <v>8.14</v>
      </c>
      <c r="I4" s="29">
        <v>33.020000000000003</v>
      </c>
    </row>
    <row r="5" spans="1:9" ht="28.5" customHeight="1" x14ac:dyDescent="0.25">
      <c r="A5" s="83"/>
      <c r="B5" s="78"/>
      <c r="C5" s="21"/>
      <c r="D5" s="22" t="s">
        <v>53</v>
      </c>
      <c r="E5" s="39">
        <v>25</v>
      </c>
      <c r="F5" s="29">
        <v>87.65</v>
      </c>
      <c r="G5" s="29">
        <v>6.58</v>
      </c>
      <c r="H5" s="29">
        <v>6.65</v>
      </c>
      <c r="I5" s="29">
        <v>0</v>
      </c>
    </row>
    <row r="6" spans="1:9" ht="15.6" customHeight="1" thickBot="1" x14ac:dyDescent="0.3">
      <c r="A6" s="83"/>
      <c r="C6" s="21" t="str">
        <f>"-"</f>
        <v>-</v>
      </c>
      <c r="D6" s="22" t="s">
        <v>25</v>
      </c>
      <c r="E6" s="21" t="str">
        <f>"10"</f>
        <v>10</v>
      </c>
      <c r="F6" s="29">
        <v>66.063999999999993</v>
      </c>
      <c r="G6" s="29">
        <v>0.08</v>
      </c>
      <c r="H6" s="29">
        <v>7.25</v>
      </c>
      <c r="I6" s="29">
        <v>0.13</v>
      </c>
    </row>
    <row r="7" spans="1:9" ht="15.6" customHeight="1" x14ac:dyDescent="0.25">
      <c r="A7" s="83"/>
      <c r="B7" s="3" t="s">
        <v>27</v>
      </c>
      <c r="C7" s="21" t="str">
        <f>"27/10"</f>
        <v>27/10</v>
      </c>
      <c r="D7" s="22" t="s">
        <v>24</v>
      </c>
      <c r="E7" s="21" t="str">
        <f>"200"</f>
        <v>200</v>
      </c>
      <c r="F7" s="29">
        <v>19.219472</v>
      </c>
      <c r="G7" s="29">
        <v>0.08</v>
      </c>
      <c r="H7" s="29">
        <v>0.02</v>
      </c>
      <c r="I7" s="29">
        <v>4.95</v>
      </c>
    </row>
    <row r="8" spans="1:9" ht="15.6" customHeight="1" x14ac:dyDescent="0.25">
      <c r="A8" s="83"/>
      <c r="B8" s="23" t="s">
        <v>18</v>
      </c>
      <c r="C8" s="21" t="s">
        <v>56</v>
      </c>
      <c r="D8" s="22" t="s">
        <v>21</v>
      </c>
      <c r="E8" s="65">
        <v>50</v>
      </c>
      <c r="F8" s="29">
        <v>111.95049999999999</v>
      </c>
      <c r="G8" s="29">
        <v>3.31</v>
      </c>
      <c r="H8" s="29">
        <v>0.33</v>
      </c>
      <c r="I8" s="29">
        <v>23.45</v>
      </c>
    </row>
    <row r="9" spans="1:9" ht="15.6" customHeight="1" x14ac:dyDescent="0.25">
      <c r="A9" s="83"/>
      <c r="B9" s="23" t="s">
        <v>18</v>
      </c>
      <c r="C9" s="24" t="s">
        <v>56</v>
      </c>
      <c r="D9" s="31" t="s">
        <v>30</v>
      </c>
      <c r="E9" s="66">
        <v>40</v>
      </c>
      <c r="F9" s="30">
        <v>103.136</v>
      </c>
      <c r="G9" s="30">
        <v>3.52</v>
      </c>
      <c r="H9" s="30">
        <v>0.64</v>
      </c>
      <c r="I9" s="30">
        <v>22.24</v>
      </c>
    </row>
    <row r="10" spans="1:9" ht="15.6" customHeight="1" x14ac:dyDescent="0.25">
      <c r="A10" s="83"/>
      <c r="B10" s="28"/>
      <c r="C10" s="24" t="str">
        <f>""</f>
        <v/>
      </c>
      <c r="D10" s="31"/>
      <c r="E10" s="40"/>
      <c r="F10" s="30"/>
      <c r="G10" s="24"/>
      <c r="H10" s="24"/>
      <c r="I10" s="24"/>
    </row>
    <row r="11" spans="1:9" ht="15.6" customHeight="1" x14ac:dyDescent="0.25">
      <c r="A11" s="84"/>
      <c r="B11" s="32"/>
      <c r="C11" s="24"/>
      <c r="D11" s="31"/>
      <c r="E11" s="24"/>
      <c r="F11" s="30"/>
      <c r="G11" s="24"/>
      <c r="H11" s="24"/>
      <c r="I11" s="24"/>
    </row>
    <row r="12" spans="1:9" ht="15.6" customHeight="1" thickBot="1" x14ac:dyDescent="0.3">
      <c r="A12" s="35"/>
      <c r="B12" s="34"/>
      <c r="C12" s="36" t="str">
        <f>""</f>
        <v/>
      </c>
      <c r="D12" s="37"/>
      <c r="E12" s="36"/>
      <c r="F12" s="38"/>
      <c r="G12" s="36"/>
      <c r="H12" s="36"/>
      <c r="I12" s="36"/>
    </row>
    <row r="13" spans="1:9" ht="15.6" customHeight="1" thickTop="1" x14ac:dyDescent="0.25">
      <c r="A13" s="4" t="s">
        <v>11</v>
      </c>
      <c r="B13" s="25" t="s">
        <v>16</v>
      </c>
      <c r="C13" s="33"/>
      <c r="D13" s="27"/>
      <c r="E13" s="26"/>
      <c r="F13" s="14"/>
      <c r="G13" s="14"/>
      <c r="H13" s="14"/>
      <c r="I13" s="15"/>
    </row>
    <row r="14" spans="1:9" ht="15.6" customHeight="1" x14ac:dyDescent="0.25">
      <c r="A14" s="4"/>
      <c r="B14" s="2"/>
      <c r="C14" s="2"/>
      <c r="D14" s="18"/>
      <c r="E14" s="10"/>
      <c r="F14" s="10"/>
      <c r="G14" s="10"/>
      <c r="H14" s="10"/>
      <c r="I14" s="11"/>
    </row>
    <row r="15" spans="1:9" ht="15.6" customHeight="1" thickBot="1" x14ac:dyDescent="0.3">
      <c r="A15" s="5"/>
      <c r="B15" s="6"/>
      <c r="C15" s="6"/>
      <c r="D15" s="19"/>
      <c r="E15" s="12"/>
      <c r="F15" s="12"/>
      <c r="G15" s="12"/>
      <c r="H15" s="12"/>
      <c r="I15" s="13"/>
    </row>
    <row r="16" spans="1:9" ht="15.6" customHeight="1" x14ac:dyDescent="0.25">
      <c r="A16" s="82" t="s">
        <v>12</v>
      </c>
      <c r="B16" s="1" t="s">
        <v>13</v>
      </c>
      <c r="C16" s="21"/>
      <c r="D16" s="22"/>
      <c r="E16" s="39"/>
      <c r="F16" s="29"/>
      <c r="G16" s="21"/>
      <c r="H16" s="21"/>
      <c r="I16" s="21"/>
    </row>
    <row r="17" spans="1:9" ht="15.6" customHeight="1" x14ac:dyDescent="0.25">
      <c r="A17" s="83"/>
      <c r="B17" s="1"/>
      <c r="C17" s="21"/>
      <c r="D17" s="22"/>
      <c r="E17" s="21"/>
      <c r="F17" s="29"/>
      <c r="G17" s="21"/>
      <c r="H17" s="21"/>
      <c r="I17" s="21"/>
    </row>
    <row r="18" spans="1:9" ht="15.6" customHeight="1" x14ac:dyDescent="0.25">
      <c r="A18" s="83"/>
      <c r="B18" s="1" t="s">
        <v>14</v>
      </c>
      <c r="C18" s="21"/>
      <c r="D18" s="22"/>
      <c r="E18" s="21"/>
      <c r="F18" s="29"/>
      <c r="G18" s="21"/>
      <c r="H18" s="21"/>
      <c r="I18" s="21"/>
    </row>
    <row r="19" spans="1:9" ht="15.6" customHeight="1" x14ac:dyDescent="0.25">
      <c r="A19" s="83"/>
      <c r="B19" s="1" t="s">
        <v>15</v>
      </c>
      <c r="C19" s="21"/>
      <c r="D19" s="22"/>
      <c r="E19" s="21"/>
      <c r="F19" s="29"/>
      <c r="G19" s="21"/>
      <c r="H19" s="21"/>
      <c r="I19" s="21"/>
    </row>
    <row r="20" spans="1:9" ht="15.6" customHeight="1" x14ac:dyDescent="0.25">
      <c r="A20" s="83"/>
      <c r="B20" s="1" t="s">
        <v>18</v>
      </c>
      <c r="C20" s="21"/>
      <c r="D20" s="22"/>
      <c r="E20" s="21"/>
      <c r="F20" s="29"/>
      <c r="G20" s="21"/>
      <c r="H20" s="21"/>
      <c r="I20" s="21"/>
    </row>
    <row r="21" spans="1:9" ht="15.6" customHeight="1" x14ac:dyDescent="0.25">
      <c r="A21" s="83"/>
      <c r="B21" s="1" t="s">
        <v>18</v>
      </c>
      <c r="C21" s="21"/>
      <c r="D21" s="22"/>
      <c r="E21" s="21"/>
      <c r="F21" s="29"/>
      <c r="G21" s="21"/>
      <c r="H21" s="21"/>
      <c r="I21" s="21"/>
    </row>
    <row r="22" spans="1:9" ht="15.6" customHeight="1" x14ac:dyDescent="0.25">
      <c r="A22" s="83"/>
      <c r="B22" s="1" t="s">
        <v>22</v>
      </c>
      <c r="C22" s="24"/>
      <c r="D22" s="31"/>
      <c r="E22" s="24"/>
      <c r="F22" s="30"/>
      <c r="G22" s="24"/>
      <c r="H22" s="24"/>
      <c r="I22" s="24"/>
    </row>
    <row r="23" spans="1:9" ht="15.6" customHeight="1" x14ac:dyDescent="0.25">
      <c r="A23" s="83"/>
      <c r="B23" s="17"/>
      <c r="C23" s="24"/>
      <c r="D23" s="31"/>
      <c r="E23" s="24"/>
      <c r="F23" s="30"/>
      <c r="G23" s="24"/>
      <c r="H23" s="24"/>
      <c r="I23" s="24"/>
    </row>
    <row r="24" spans="1:9" ht="15.6" customHeight="1" thickBot="1" x14ac:dyDescent="0.3">
      <c r="A24" s="85"/>
      <c r="B24" s="6"/>
      <c r="C24" s="6"/>
      <c r="D24" s="19"/>
      <c r="E24" s="12"/>
      <c r="F24" s="12"/>
      <c r="G24" s="12"/>
      <c r="H24" s="12"/>
      <c r="I24" s="13"/>
    </row>
  </sheetData>
  <mergeCells count="3">
    <mergeCell ref="B1:D1"/>
    <mergeCell ref="A4:A11"/>
    <mergeCell ref="A16:A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0" sqref="C20"/>
    </sheetView>
  </sheetViews>
  <sheetFormatPr defaultRowHeight="15" x14ac:dyDescent="0.25"/>
  <cols>
    <col min="3" max="3" width="38.5703125" customWidth="1"/>
    <col min="5" max="5" width="14.28515625" customWidth="1"/>
  </cols>
  <sheetData>
    <row r="1" spans="1:8" ht="15.6" customHeight="1" x14ac:dyDescent="0.25">
      <c r="A1" s="79" t="s">
        <v>31</v>
      </c>
      <c r="B1" s="80"/>
      <c r="C1" s="81"/>
      <c r="D1" t="s">
        <v>17</v>
      </c>
      <c r="G1" t="s">
        <v>1</v>
      </c>
      <c r="H1" s="20" t="s">
        <v>26</v>
      </c>
    </row>
    <row r="2" spans="1:8" ht="15.6" customHeight="1" thickBot="1" x14ac:dyDescent="0.3"/>
    <row r="3" spans="1:8" ht="15.6" customHeight="1" thickBot="1" x14ac:dyDescent="0.3">
      <c r="A3" s="8" t="s">
        <v>3</v>
      </c>
      <c r="B3" s="8" t="s">
        <v>19</v>
      </c>
      <c r="C3" s="8" t="s">
        <v>4</v>
      </c>
      <c r="D3" s="8" t="s">
        <v>20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 ht="32.25" customHeight="1" x14ac:dyDescent="0.25">
      <c r="A4" s="3" t="s">
        <v>10</v>
      </c>
      <c r="B4" s="42" t="str">
        <f>"17/4"</f>
        <v>17/4</v>
      </c>
      <c r="C4" s="60" t="s">
        <v>23</v>
      </c>
      <c r="D4" s="42" t="str">
        <f>"200"</f>
        <v>200</v>
      </c>
      <c r="E4" s="41">
        <v>182.82498899999996</v>
      </c>
      <c r="F4" s="42">
        <v>4.99</v>
      </c>
      <c r="G4" s="42">
        <v>6.51</v>
      </c>
      <c r="H4" s="42">
        <v>26.42</v>
      </c>
    </row>
    <row r="5" spans="1:8" ht="15.6" customHeight="1" x14ac:dyDescent="0.25">
      <c r="B5" s="42" t="str">
        <f>"-"</f>
        <v>-</v>
      </c>
      <c r="C5" s="60" t="s">
        <v>25</v>
      </c>
      <c r="D5" s="42" t="str">
        <f>"10"</f>
        <v>10</v>
      </c>
      <c r="E5" s="41">
        <v>66.063999999999993</v>
      </c>
      <c r="F5" s="42">
        <v>0.08</v>
      </c>
      <c r="G5" s="42">
        <v>7.25</v>
      </c>
      <c r="H5" s="42">
        <v>0.13</v>
      </c>
    </row>
    <row r="6" spans="1:8" ht="15.6" customHeight="1" thickBot="1" x14ac:dyDescent="0.3">
      <c r="B6" s="42"/>
      <c r="C6" s="60" t="s">
        <v>53</v>
      </c>
      <c r="D6" s="77">
        <v>20</v>
      </c>
      <c r="E6" s="41">
        <v>70.12</v>
      </c>
      <c r="F6" s="42">
        <v>5.26</v>
      </c>
      <c r="G6" s="42">
        <v>5.32</v>
      </c>
      <c r="H6" s="42">
        <v>0</v>
      </c>
    </row>
    <row r="7" spans="1:8" ht="15.6" customHeight="1" x14ac:dyDescent="0.25">
      <c r="A7" s="3" t="s">
        <v>27</v>
      </c>
      <c r="B7" s="42" t="str">
        <f>"27/10"</f>
        <v>27/10</v>
      </c>
      <c r="C7" s="60" t="s">
        <v>24</v>
      </c>
      <c r="D7" s="42" t="str">
        <f>"200"</f>
        <v>200</v>
      </c>
      <c r="E7" s="41">
        <v>19.219472</v>
      </c>
      <c r="F7" s="42">
        <v>0.08</v>
      </c>
      <c r="G7" s="42">
        <v>0.02</v>
      </c>
      <c r="H7" s="42">
        <v>4.95</v>
      </c>
    </row>
    <row r="8" spans="1:8" ht="15.6" customHeight="1" x14ac:dyDescent="0.25">
      <c r="A8" s="23" t="s">
        <v>18</v>
      </c>
      <c r="B8" s="42" t="str">
        <f>"-"</f>
        <v>-</v>
      </c>
      <c r="C8" s="60" t="s">
        <v>21</v>
      </c>
      <c r="D8" s="42" t="str">
        <f>"60"</f>
        <v>60</v>
      </c>
      <c r="E8" s="41">
        <v>134.34059999999999</v>
      </c>
      <c r="F8" s="42">
        <v>3.97</v>
      </c>
      <c r="G8" s="42">
        <v>0.39</v>
      </c>
      <c r="H8" s="42">
        <v>28.14</v>
      </c>
    </row>
    <row r="9" spans="1:8" ht="15.6" customHeight="1" x14ac:dyDescent="0.25">
      <c r="A9" s="23"/>
      <c r="B9" s="61" t="str">
        <f>"-"</f>
        <v>-</v>
      </c>
      <c r="C9" s="62" t="s">
        <v>30</v>
      </c>
      <c r="D9" s="61" t="str">
        <f>"30"</f>
        <v>30</v>
      </c>
      <c r="E9" s="64">
        <v>58.013999999999996</v>
      </c>
      <c r="F9" s="61">
        <v>1.98</v>
      </c>
      <c r="G9" s="61">
        <v>0.36</v>
      </c>
      <c r="H9" s="61">
        <v>12.51</v>
      </c>
    </row>
    <row r="10" spans="1:8" ht="15.6" customHeight="1" x14ac:dyDescent="0.25">
      <c r="A10" s="28"/>
      <c r="B10" s="24" t="str">
        <f>""</f>
        <v/>
      </c>
      <c r="C10" s="31"/>
      <c r="D10" s="24"/>
      <c r="E10" s="30"/>
      <c r="F10" s="24"/>
      <c r="G10" s="24"/>
      <c r="H10" s="24"/>
    </row>
    <row r="11" spans="1:8" ht="15.6" customHeight="1" x14ac:dyDescent="0.25">
      <c r="A11" s="32"/>
      <c r="B11" s="24" t="str">
        <f>""</f>
        <v/>
      </c>
      <c r="C11" s="31"/>
      <c r="D11" s="24"/>
      <c r="E11" s="30"/>
      <c r="F11" s="24"/>
      <c r="G11" s="24"/>
      <c r="H11" s="24"/>
    </row>
    <row r="12" spans="1:8" ht="15.6" customHeight="1" thickBot="1" x14ac:dyDescent="0.3">
      <c r="A12" s="34"/>
      <c r="B12" s="36" t="str">
        <f>""</f>
        <v/>
      </c>
      <c r="C12" s="37"/>
      <c r="D12" s="36"/>
      <c r="E12" s="38"/>
      <c r="F12" s="36"/>
      <c r="G12" s="36"/>
      <c r="H12" s="36"/>
    </row>
    <row r="13" spans="1:8" ht="15.6" customHeight="1" thickTop="1" x14ac:dyDescent="0.25">
      <c r="A13" s="25" t="s">
        <v>16</v>
      </c>
      <c r="B13" s="33"/>
      <c r="C13" s="27"/>
      <c r="D13" s="26"/>
      <c r="E13" s="67"/>
      <c r="F13" s="67"/>
      <c r="G13" s="67"/>
      <c r="H13" s="68"/>
    </row>
    <row r="14" spans="1:8" ht="15.6" customHeight="1" x14ac:dyDescent="0.25">
      <c r="A14" s="2"/>
      <c r="B14" s="2"/>
      <c r="C14" s="18"/>
      <c r="D14" s="10"/>
      <c r="E14" s="69"/>
      <c r="F14" s="69"/>
      <c r="G14" s="69"/>
      <c r="H14" s="70"/>
    </row>
    <row r="15" spans="1:8" ht="15.6" customHeight="1" thickBot="1" x14ac:dyDescent="0.3">
      <c r="A15" s="6"/>
      <c r="B15" s="6"/>
      <c r="C15" s="19"/>
      <c r="D15" s="12"/>
      <c r="E15" s="71"/>
      <c r="F15" s="71"/>
      <c r="G15" s="71"/>
      <c r="H15" s="72"/>
    </row>
    <row r="16" spans="1:8" ht="15.6" customHeight="1" x14ac:dyDescent="0.25">
      <c r="A16" s="1" t="s">
        <v>13</v>
      </c>
      <c r="B16" s="61" t="s">
        <v>57</v>
      </c>
      <c r="C16" s="62" t="s">
        <v>58</v>
      </c>
      <c r="D16" s="64" t="s">
        <v>37</v>
      </c>
      <c r="E16" s="64">
        <v>75.741643999999994</v>
      </c>
      <c r="F16" s="64">
        <v>1.5</v>
      </c>
      <c r="G16" s="64">
        <v>4.18</v>
      </c>
      <c r="H16" s="64">
        <v>8.85</v>
      </c>
    </row>
    <row r="17" spans="1:8" ht="22.5" customHeight="1" x14ac:dyDescent="0.25">
      <c r="A17" t="s">
        <v>34</v>
      </c>
      <c r="B17" s="42" t="str">
        <f>"5/9"</f>
        <v>5/9</v>
      </c>
      <c r="C17" s="60" t="s">
        <v>35</v>
      </c>
      <c r="D17" s="42" t="str">
        <f>"90"</f>
        <v>90</v>
      </c>
      <c r="E17" s="41">
        <v>187.82568900000001</v>
      </c>
      <c r="F17" s="42">
        <v>13.35</v>
      </c>
      <c r="G17" s="42">
        <v>11.19</v>
      </c>
      <c r="H17" s="42">
        <v>8.36</v>
      </c>
    </row>
    <row r="18" spans="1:8" ht="15.6" customHeight="1" x14ac:dyDescent="0.25">
      <c r="A18" s="1" t="s">
        <v>15</v>
      </c>
      <c r="B18" s="61" t="s">
        <v>59</v>
      </c>
      <c r="C18" s="62" t="s">
        <v>55</v>
      </c>
      <c r="D18" s="63">
        <v>150</v>
      </c>
      <c r="E18" s="64">
        <v>183.94017449999998</v>
      </c>
      <c r="F18" s="64">
        <v>5.3</v>
      </c>
      <c r="G18" s="64">
        <v>2.98</v>
      </c>
      <c r="H18" s="64">
        <v>34.11</v>
      </c>
    </row>
    <row r="19" spans="1:8" ht="15.6" customHeight="1" x14ac:dyDescent="0.25">
      <c r="A19" s="1" t="s">
        <v>22</v>
      </c>
      <c r="B19" s="42" t="str">
        <f>"6/10"</f>
        <v>6/10</v>
      </c>
      <c r="C19" s="60" t="s">
        <v>60</v>
      </c>
      <c r="D19" s="42" t="str">
        <f>"200"</f>
        <v>200</v>
      </c>
      <c r="E19" s="41">
        <v>69.016159999999999</v>
      </c>
      <c r="F19" s="42">
        <v>1.02</v>
      </c>
      <c r="G19" s="42">
        <v>0.06</v>
      </c>
      <c r="H19" s="42">
        <v>18.29</v>
      </c>
    </row>
    <row r="20" spans="1:8" ht="15.6" customHeight="1" x14ac:dyDescent="0.25">
      <c r="A20" s="1" t="s">
        <v>18</v>
      </c>
      <c r="B20" s="42" t="str">
        <f>"-"</f>
        <v>-</v>
      </c>
      <c r="C20" s="60" t="s">
        <v>21</v>
      </c>
      <c r="D20" s="42" t="str">
        <f>"30"</f>
        <v>30</v>
      </c>
      <c r="E20" s="41">
        <v>67.170299999999997</v>
      </c>
      <c r="F20" s="42">
        <v>1.98</v>
      </c>
      <c r="G20" s="42">
        <v>0.2</v>
      </c>
      <c r="H20" s="42">
        <v>14.07</v>
      </c>
    </row>
    <row r="21" spans="1:8" ht="15.6" customHeight="1" x14ac:dyDescent="0.25">
      <c r="B21" s="61" t="str">
        <f>"-"</f>
        <v>-</v>
      </c>
      <c r="C21" s="62" t="s">
        <v>30</v>
      </c>
      <c r="D21" s="61" t="str">
        <f>"30"</f>
        <v>30</v>
      </c>
      <c r="E21" s="64">
        <v>58.013999999999996</v>
      </c>
      <c r="F21" s="61">
        <v>1.98</v>
      </c>
      <c r="G21" s="61">
        <v>0.36</v>
      </c>
      <c r="H21" s="61">
        <v>12.51</v>
      </c>
    </row>
    <row r="22" spans="1:8" ht="15.6" customHeight="1" x14ac:dyDescent="0.25">
      <c r="A22" s="1"/>
      <c r="B22" s="24"/>
      <c r="C22" s="31"/>
      <c r="D22" s="24"/>
      <c r="E22" s="30"/>
      <c r="F22" s="24"/>
      <c r="G22" s="24"/>
      <c r="H22" s="24"/>
    </row>
    <row r="23" spans="1:8" ht="15.6" customHeight="1" thickBot="1" x14ac:dyDescent="0.3">
      <c r="A23" s="6"/>
      <c r="B23" s="6"/>
      <c r="C23" s="19"/>
      <c r="D23" s="12"/>
      <c r="E23" s="12"/>
      <c r="F23" s="12"/>
      <c r="G23" s="12"/>
      <c r="H23" s="13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16" sqref="D16"/>
    </sheetView>
  </sheetViews>
  <sheetFormatPr defaultRowHeight="15" x14ac:dyDescent="0.25"/>
  <cols>
    <col min="4" max="4" width="29.85546875" customWidth="1"/>
    <col min="6" max="6" width="15" customWidth="1"/>
  </cols>
  <sheetData>
    <row r="1" spans="1:9" ht="15.6" customHeight="1" x14ac:dyDescent="0.25">
      <c r="A1" t="s">
        <v>0</v>
      </c>
      <c r="B1" s="79" t="s">
        <v>38</v>
      </c>
      <c r="C1" s="80"/>
      <c r="D1" s="81"/>
      <c r="E1" t="s">
        <v>17</v>
      </c>
      <c r="H1" t="s">
        <v>1</v>
      </c>
      <c r="I1" s="20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34.5" customHeight="1" x14ac:dyDescent="0.25">
      <c r="A4" s="82" t="s">
        <v>9</v>
      </c>
      <c r="B4" s="3" t="s">
        <v>10</v>
      </c>
      <c r="C4" s="21" t="str">
        <f>"17/4"</f>
        <v>17/4</v>
      </c>
      <c r="D4" s="22" t="s">
        <v>23</v>
      </c>
      <c r="E4" s="21" t="str">
        <f>"250"</f>
        <v>250</v>
      </c>
      <c r="F4" s="29">
        <v>228.53123625000001</v>
      </c>
      <c r="G4" s="21">
        <v>6.24</v>
      </c>
      <c r="H4" s="21">
        <v>8.14</v>
      </c>
      <c r="I4" s="21">
        <v>33.020000000000003</v>
      </c>
    </row>
    <row r="5" spans="1:9" ht="15.75" customHeight="1" x14ac:dyDescent="0.25">
      <c r="A5" s="83"/>
      <c r="B5" s="78"/>
      <c r="C5" s="21"/>
      <c r="D5" s="22" t="s">
        <v>53</v>
      </c>
      <c r="E5" s="39">
        <v>25</v>
      </c>
      <c r="F5" s="29">
        <v>87.65</v>
      </c>
      <c r="G5" s="21">
        <v>6.58</v>
      </c>
      <c r="H5" s="21">
        <v>6.65</v>
      </c>
      <c r="I5" s="21">
        <v>0</v>
      </c>
    </row>
    <row r="6" spans="1:9" ht="15.6" customHeight="1" thickBot="1" x14ac:dyDescent="0.3">
      <c r="A6" s="83"/>
      <c r="C6" s="21" t="s">
        <v>56</v>
      </c>
      <c r="D6" s="22" t="s">
        <v>25</v>
      </c>
      <c r="E6" s="65">
        <v>10</v>
      </c>
      <c r="F6" s="29">
        <v>66.06</v>
      </c>
      <c r="G6" s="29">
        <v>0.08</v>
      </c>
      <c r="H6" s="29">
        <v>7.25</v>
      </c>
      <c r="I6" s="29">
        <v>0.13</v>
      </c>
    </row>
    <row r="7" spans="1:9" ht="15.6" customHeight="1" x14ac:dyDescent="0.25">
      <c r="A7" s="83"/>
      <c r="B7" s="3" t="s">
        <v>27</v>
      </c>
      <c r="C7" s="21" t="s">
        <v>61</v>
      </c>
      <c r="D7" s="22" t="s">
        <v>24</v>
      </c>
      <c r="E7" s="65">
        <v>200</v>
      </c>
      <c r="F7" s="29">
        <v>19.219472</v>
      </c>
      <c r="G7" s="29">
        <v>0.08</v>
      </c>
      <c r="H7" s="29">
        <v>0.02</v>
      </c>
      <c r="I7" s="29">
        <v>4.95</v>
      </c>
    </row>
    <row r="8" spans="1:9" ht="15.6" customHeight="1" x14ac:dyDescent="0.25">
      <c r="A8" s="83"/>
      <c r="B8" s="23" t="s">
        <v>18</v>
      </c>
      <c r="C8" s="21" t="s">
        <v>56</v>
      </c>
      <c r="D8" s="22" t="s">
        <v>21</v>
      </c>
      <c r="E8" s="65">
        <v>60</v>
      </c>
      <c r="F8" s="29">
        <v>134.34059999999999</v>
      </c>
      <c r="G8" s="29">
        <v>3.97</v>
      </c>
      <c r="H8" s="29">
        <v>0.39</v>
      </c>
      <c r="I8" s="29">
        <v>28.14</v>
      </c>
    </row>
    <row r="9" spans="1:9" ht="15.6" customHeight="1" x14ac:dyDescent="0.25">
      <c r="A9" s="83"/>
      <c r="B9" s="23"/>
      <c r="C9" s="24" t="s">
        <v>56</v>
      </c>
      <c r="D9" s="31" t="s">
        <v>30</v>
      </c>
      <c r="E9" s="66">
        <v>20</v>
      </c>
      <c r="F9" s="30">
        <v>38.676000000000002</v>
      </c>
      <c r="G9" s="30">
        <v>1.32</v>
      </c>
      <c r="H9" s="30">
        <v>0.24</v>
      </c>
      <c r="I9" s="30">
        <v>8.34</v>
      </c>
    </row>
    <row r="10" spans="1:9" ht="15.6" customHeight="1" x14ac:dyDescent="0.25">
      <c r="A10" s="83"/>
      <c r="B10" s="28"/>
      <c r="C10" s="24" t="str">
        <f>""</f>
        <v/>
      </c>
      <c r="D10" s="22"/>
      <c r="E10" s="39"/>
      <c r="F10" s="29"/>
      <c r="G10" s="21"/>
      <c r="H10" s="21"/>
      <c r="I10" s="21"/>
    </row>
    <row r="11" spans="1:9" ht="15.6" customHeight="1" x14ac:dyDescent="0.25">
      <c r="A11" s="84"/>
      <c r="B11" s="32"/>
      <c r="C11" s="24" t="str">
        <f>""</f>
        <v/>
      </c>
      <c r="D11" s="31"/>
      <c r="E11" s="24"/>
      <c r="F11" s="30"/>
      <c r="G11" s="24"/>
      <c r="H11" s="24"/>
      <c r="I11" s="24"/>
    </row>
    <row r="12" spans="1:9" ht="15.6" customHeight="1" thickBot="1" x14ac:dyDescent="0.3">
      <c r="A12" s="35"/>
      <c r="B12" s="34"/>
      <c r="C12" s="36" t="str">
        <f>""</f>
        <v/>
      </c>
      <c r="D12" s="37"/>
      <c r="E12" s="36"/>
      <c r="F12" s="38"/>
      <c r="G12" s="36"/>
      <c r="H12" s="36"/>
      <c r="I12" s="36"/>
    </row>
    <row r="13" spans="1:9" ht="15.6" customHeight="1" thickTop="1" x14ac:dyDescent="0.25">
      <c r="A13" s="4" t="s">
        <v>11</v>
      </c>
      <c r="B13" s="25" t="s">
        <v>16</v>
      </c>
      <c r="C13" s="33"/>
      <c r="D13" s="27"/>
      <c r="E13" s="26"/>
      <c r="F13" s="67"/>
      <c r="G13" s="67"/>
      <c r="H13" s="67"/>
      <c r="I13" s="68"/>
    </row>
    <row r="14" spans="1:9" ht="15.6" customHeight="1" x14ac:dyDescent="0.25">
      <c r="A14" s="4"/>
      <c r="B14" s="2"/>
      <c r="C14" s="2"/>
      <c r="D14" s="18"/>
      <c r="E14" s="10"/>
      <c r="F14" s="69"/>
      <c r="G14" s="69"/>
      <c r="H14" s="69"/>
      <c r="I14" s="70"/>
    </row>
    <row r="15" spans="1:9" ht="15.6" customHeight="1" thickBot="1" x14ac:dyDescent="0.3">
      <c r="A15" s="5"/>
      <c r="B15" s="6"/>
      <c r="C15" s="6"/>
      <c r="D15" s="19"/>
      <c r="E15" s="12"/>
      <c r="F15" s="71"/>
      <c r="G15" s="71"/>
      <c r="H15" s="71"/>
      <c r="I15" s="72"/>
    </row>
    <row r="16" spans="1:9" ht="15.6" customHeight="1" x14ac:dyDescent="0.25">
      <c r="A16" s="82" t="s">
        <v>12</v>
      </c>
      <c r="B16" s="1" t="s">
        <v>13</v>
      </c>
      <c r="C16" s="21" t="str">
        <f>"3/2"</f>
        <v>3/2</v>
      </c>
      <c r="D16" s="22" t="s">
        <v>58</v>
      </c>
      <c r="E16" s="21" t="str">
        <f>"250"</f>
        <v>250</v>
      </c>
      <c r="F16" s="29">
        <v>94.677054999999996</v>
      </c>
      <c r="G16" s="21">
        <v>1.88</v>
      </c>
      <c r="H16" s="21">
        <v>5.22</v>
      </c>
      <c r="I16" s="21">
        <v>11.06</v>
      </c>
    </row>
    <row r="17" spans="1:9" ht="30" customHeight="1" x14ac:dyDescent="0.25">
      <c r="A17" s="83"/>
      <c r="B17" t="s">
        <v>34</v>
      </c>
      <c r="C17" s="24" t="s">
        <v>62</v>
      </c>
      <c r="D17" s="31" t="s">
        <v>35</v>
      </c>
      <c r="E17" s="30" t="s">
        <v>63</v>
      </c>
      <c r="F17" s="30">
        <v>208.69521</v>
      </c>
      <c r="G17" s="30">
        <v>14.83</v>
      </c>
      <c r="H17" s="30">
        <v>12.44</v>
      </c>
      <c r="I17" s="30">
        <v>9.2899999999999991</v>
      </c>
    </row>
    <row r="18" spans="1:9" ht="15.6" customHeight="1" x14ac:dyDescent="0.25">
      <c r="A18" s="83"/>
      <c r="B18" s="1" t="s">
        <v>15</v>
      </c>
      <c r="C18" s="24" t="s">
        <v>59</v>
      </c>
      <c r="D18" s="31" t="s">
        <v>55</v>
      </c>
      <c r="E18" s="66">
        <v>200</v>
      </c>
      <c r="F18" s="30">
        <v>245.25356599999998</v>
      </c>
      <c r="G18" s="30">
        <v>7.07</v>
      </c>
      <c r="H18" s="30">
        <v>3.97</v>
      </c>
      <c r="I18" s="30">
        <v>45.48</v>
      </c>
    </row>
    <row r="19" spans="1:9" ht="15.6" customHeight="1" x14ac:dyDescent="0.25">
      <c r="A19" s="83"/>
      <c r="B19" s="1" t="s">
        <v>22</v>
      </c>
      <c r="C19" s="21" t="str">
        <f>"6/10"</f>
        <v>6/10</v>
      </c>
      <c r="D19" s="22" t="s">
        <v>60</v>
      </c>
      <c r="E19" s="21" t="str">
        <f>"200"</f>
        <v>200</v>
      </c>
      <c r="F19" s="29">
        <v>69.016159999999999</v>
      </c>
      <c r="G19" s="21">
        <v>1.02</v>
      </c>
      <c r="H19" s="21">
        <v>0.06</v>
      </c>
      <c r="I19" s="21">
        <v>18.29</v>
      </c>
    </row>
    <row r="20" spans="1:9" ht="15.6" customHeight="1" x14ac:dyDescent="0.25">
      <c r="A20" s="83"/>
      <c r="B20" s="1" t="s">
        <v>18</v>
      </c>
      <c r="C20" s="21" t="str">
        <f>"-"</f>
        <v>-</v>
      </c>
      <c r="D20" s="22" t="s">
        <v>21</v>
      </c>
      <c r="E20" s="21" t="str">
        <f>"40"</f>
        <v>40</v>
      </c>
      <c r="F20" s="29">
        <v>89.560399999999987</v>
      </c>
      <c r="G20" s="21">
        <v>2.64</v>
      </c>
      <c r="H20" s="21">
        <v>0.26</v>
      </c>
      <c r="I20" s="21">
        <v>18.760000000000002</v>
      </c>
    </row>
    <row r="21" spans="1:9" ht="15.6" customHeight="1" x14ac:dyDescent="0.25">
      <c r="A21" s="83"/>
      <c r="C21" s="24" t="str">
        <f>"-"</f>
        <v>-</v>
      </c>
      <c r="D21" s="31" t="s">
        <v>30</v>
      </c>
      <c r="E21" s="24" t="str">
        <f>"40"</f>
        <v>40</v>
      </c>
      <c r="F21" s="30">
        <v>77.352000000000004</v>
      </c>
      <c r="G21" s="24">
        <v>2.64</v>
      </c>
      <c r="H21" s="24">
        <v>0.48</v>
      </c>
      <c r="I21" s="24">
        <v>16.68</v>
      </c>
    </row>
    <row r="22" spans="1:9" ht="15.6" customHeight="1" x14ac:dyDescent="0.25">
      <c r="A22" s="83"/>
      <c r="B22" s="1"/>
      <c r="C22" s="24"/>
      <c r="D22" s="31"/>
      <c r="E22" s="24"/>
      <c r="F22" s="30"/>
      <c r="G22" s="24"/>
      <c r="H22" s="24"/>
      <c r="I22" s="24"/>
    </row>
    <row r="23" spans="1:9" ht="15.6" customHeight="1" thickBot="1" x14ac:dyDescent="0.3">
      <c r="A23" s="85"/>
      <c r="B23" s="6"/>
      <c r="C23" s="6"/>
      <c r="D23" s="19"/>
      <c r="E23" s="12"/>
      <c r="F23" s="12"/>
      <c r="G23" s="12"/>
      <c r="H23" s="12"/>
      <c r="I23" s="13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15" sqref="D15"/>
    </sheetView>
  </sheetViews>
  <sheetFormatPr defaultRowHeight="15" x14ac:dyDescent="0.25"/>
  <cols>
    <col min="4" max="4" width="39.140625" customWidth="1"/>
  </cols>
  <sheetData>
    <row r="1" spans="1:9" ht="15.6" customHeight="1" x14ac:dyDescent="0.25">
      <c r="A1" t="s">
        <v>0</v>
      </c>
      <c r="B1" s="79" t="s">
        <v>39</v>
      </c>
      <c r="C1" s="80"/>
      <c r="D1" s="81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40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82"/>
      <c r="B4" s="3"/>
      <c r="C4" s="21" t="str">
        <f>"3/2"</f>
        <v>3/2</v>
      </c>
      <c r="D4" s="22" t="s">
        <v>58</v>
      </c>
      <c r="E4" s="21" t="str">
        <f>"250"</f>
        <v>250</v>
      </c>
      <c r="F4" s="29">
        <v>94.677054999999996</v>
      </c>
      <c r="G4" s="21">
        <v>1.88</v>
      </c>
      <c r="H4" s="21">
        <v>5.22</v>
      </c>
      <c r="I4" s="21">
        <v>11.06</v>
      </c>
    </row>
    <row r="5" spans="1:9" ht="15.6" customHeight="1" x14ac:dyDescent="0.25">
      <c r="A5" s="83"/>
      <c r="B5" s="23"/>
      <c r="C5" s="24" t="s">
        <v>62</v>
      </c>
      <c r="D5" s="31" t="s">
        <v>35</v>
      </c>
      <c r="E5" s="30" t="s">
        <v>63</v>
      </c>
      <c r="F5" s="30">
        <v>208.69521</v>
      </c>
      <c r="G5" s="30">
        <v>14.83</v>
      </c>
      <c r="H5" s="30">
        <v>12.44</v>
      </c>
      <c r="I5" s="30">
        <v>9.2899999999999991</v>
      </c>
    </row>
    <row r="6" spans="1:9" ht="15.6" customHeight="1" x14ac:dyDescent="0.25">
      <c r="A6" s="83"/>
      <c r="B6" s="23"/>
      <c r="C6" s="24" t="s">
        <v>59</v>
      </c>
      <c r="D6" s="31" t="s">
        <v>55</v>
      </c>
      <c r="E6" s="66">
        <v>200</v>
      </c>
      <c r="F6" s="30">
        <v>245.25356599999998</v>
      </c>
      <c r="G6" s="30">
        <v>7.07</v>
      </c>
      <c r="H6" s="30">
        <v>3.97</v>
      </c>
      <c r="I6" s="30">
        <v>45.48</v>
      </c>
    </row>
    <row r="7" spans="1:9" ht="32.25" customHeight="1" x14ac:dyDescent="0.25">
      <c r="A7" s="83"/>
      <c r="B7" s="23"/>
      <c r="C7" s="21" t="str">
        <f>"17/4"</f>
        <v>17/4</v>
      </c>
      <c r="D7" s="22" t="s">
        <v>23</v>
      </c>
      <c r="E7" s="21" t="str">
        <f>"250"</f>
        <v>250</v>
      </c>
      <c r="F7" s="29">
        <v>228.53123625000001</v>
      </c>
      <c r="G7" s="21">
        <v>6.24</v>
      </c>
      <c r="H7" s="21">
        <v>8.14</v>
      </c>
      <c r="I7" s="21">
        <v>33.020000000000003</v>
      </c>
    </row>
    <row r="8" spans="1:9" ht="15.6" customHeight="1" x14ac:dyDescent="0.25">
      <c r="A8" s="83"/>
      <c r="B8" s="23"/>
      <c r="C8" s="21" t="s">
        <v>61</v>
      </c>
      <c r="D8" s="22" t="s">
        <v>24</v>
      </c>
      <c r="E8" s="65">
        <v>200</v>
      </c>
      <c r="F8" s="29">
        <v>19.219472</v>
      </c>
      <c r="G8" s="29">
        <v>0.08</v>
      </c>
      <c r="H8" s="29">
        <v>0.02</v>
      </c>
      <c r="I8" s="29">
        <v>4.95</v>
      </c>
    </row>
    <row r="9" spans="1:9" ht="15.6" customHeight="1" x14ac:dyDescent="0.25">
      <c r="A9" s="83"/>
      <c r="B9" s="23"/>
      <c r="C9" s="46" t="str">
        <f>"-"</f>
        <v>-</v>
      </c>
      <c r="D9" s="22" t="s">
        <v>21</v>
      </c>
      <c r="E9" s="21" t="str">
        <f>"40"</f>
        <v>40</v>
      </c>
      <c r="F9" s="29">
        <v>89.560399999999987</v>
      </c>
      <c r="G9" s="21">
        <v>2.64</v>
      </c>
      <c r="H9" s="21">
        <v>0.26</v>
      </c>
      <c r="I9" s="21">
        <v>18.760000000000002</v>
      </c>
    </row>
    <row r="10" spans="1:9" ht="15.6" customHeight="1" x14ac:dyDescent="0.25">
      <c r="A10" s="83"/>
      <c r="B10" s="23"/>
      <c r="C10" s="46" t="str">
        <f>"-"</f>
        <v>-</v>
      </c>
      <c r="D10" s="31" t="s">
        <v>30</v>
      </c>
      <c r="E10" s="24" t="str">
        <f>"40"</f>
        <v>40</v>
      </c>
      <c r="F10" s="30">
        <v>77.352000000000004</v>
      </c>
      <c r="G10" s="24">
        <v>2.64</v>
      </c>
      <c r="H10" s="24">
        <v>0.48</v>
      </c>
      <c r="I10" s="24">
        <v>16.68</v>
      </c>
    </row>
    <row r="11" spans="1:9" ht="15.6" customHeight="1" x14ac:dyDescent="0.25">
      <c r="A11" s="83"/>
      <c r="B11" s="23"/>
      <c r="C11" s="46"/>
      <c r="D11" s="47" t="s">
        <v>41</v>
      </c>
      <c r="E11" s="48" t="str">
        <f>"200"</f>
        <v>200</v>
      </c>
      <c r="F11" s="48">
        <v>80</v>
      </c>
      <c r="G11" s="48">
        <v>1</v>
      </c>
      <c r="H11" s="48">
        <v>0.2</v>
      </c>
      <c r="I11" s="48">
        <v>20</v>
      </c>
    </row>
    <row r="12" spans="1:9" ht="15.6" customHeight="1" x14ac:dyDescent="0.25">
      <c r="A12" s="83"/>
      <c r="B12" s="23"/>
      <c r="C12" s="73">
        <v>365</v>
      </c>
      <c r="D12" s="47" t="s">
        <v>64</v>
      </c>
      <c r="E12" s="49">
        <v>100</v>
      </c>
      <c r="F12" s="48">
        <v>438</v>
      </c>
      <c r="G12" s="48">
        <v>7.4</v>
      </c>
      <c r="H12" s="48">
        <v>23.3</v>
      </c>
      <c r="I12" s="48">
        <v>49.3</v>
      </c>
    </row>
    <row r="13" spans="1:9" ht="15.6" customHeight="1" x14ac:dyDescent="0.25">
      <c r="A13" s="83"/>
      <c r="B13" s="23"/>
      <c r="C13" s="46" t="s">
        <v>65</v>
      </c>
      <c r="D13" s="47" t="s">
        <v>42</v>
      </c>
      <c r="E13" s="49">
        <v>100</v>
      </c>
      <c r="F13" s="48">
        <v>376</v>
      </c>
      <c r="G13" s="48">
        <v>14.2</v>
      </c>
      <c r="H13" s="48">
        <v>22.9</v>
      </c>
      <c r="I13" s="48">
        <v>27.4</v>
      </c>
    </row>
    <row r="14" spans="1:9" ht="15.6" customHeight="1" x14ac:dyDescent="0.25">
      <c r="A14" s="83"/>
      <c r="B14" s="23"/>
      <c r="C14" s="46" t="str">
        <f>"22/12"</f>
        <v>22/12</v>
      </c>
      <c r="D14" s="47" t="s">
        <v>43</v>
      </c>
      <c r="E14" s="49">
        <v>100</v>
      </c>
      <c r="F14" s="48">
        <v>183</v>
      </c>
      <c r="G14" s="48">
        <v>5.3</v>
      </c>
      <c r="H14" s="48">
        <v>4.9000000000000004</v>
      </c>
      <c r="I14" s="48">
        <v>28.4</v>
      </c>
    </row>
    <row r="15" spans="1:9" ht="15.6" customHeight="1" x14ac:dyDescent="0.25">
      <c r="A15" s="83"/>
      <c r="B15" s="23"/>
      <c r="C15" s="46" t="str">
        <f>"17/12"</f>
        <v>17/12</v>
      </c>
      <c r="D15" s="47" t="s">
        <v>66</v>
      </c>
      <c r="E15" s="49">
        <v>100</v>
      </c>
      <c r="F15" s="48">
        <v>340</v>
      </c>
      <c r="G15" s="48">
        <v>7.7</v>
      </c>
      <c r="H15" s="48">
        <v>7.4</v>
      </c>
      <c r="I15" s="48">
        <v>59.9</v>
      </c>
    </row>
    <row r="16" spans="1:9" ht="15.6" customHeight="1" x14ac:dyDescent="0.25">
      <c r="A16" s="83"/>
      <c r="B16" s="1"/>
      <c r="C16" s="46" t="str">
        <f>"25/12"</f>
        <v>25/12</v>
      </c>
      <c r="D16" s="47" t="s">
        <v>44</v>
      </c>
      <c r="E16" s="49">
        <v>100</v>
      </c>
      <c r="F16" s="48">
        <v>257</v>
      </c>
      <c r="G16" s="48">
        <v>8.6</v>
      </c>
      <c r="H16" s="48">
        <v>3.5</v>
      </c>
      <c r="I16" s="48">
        <v>46.5</v>
      </c>
    </row>
    <row r="17" spans="1:9" ht="15.6" customHeight="1" x14ac:dyDescent="0.25">
      <c r="A17" s="83"/>
      <c r="B17" s="1"/>
      <c r="C17" s="73">
        <v>412</v>
      </c>
      <c r="D17" s="43" t="s">
        <v>45</v>
      </c>
      <c r="E17" s="50">
        <v>100</v>
      </c>
      <c r="F17" s="44">
        <v>297</v>
      </c>
      <c r="G17" s="44">
        <v>11.1</v>
      </c>
      <c r="H17" s="44">
        <v>14.1</v>
      </c>
      <c r="I17" s="44">
        <v>30</v>
      </c>
    </row>
    <row r="18" spans="1:9" ht="15.6" customHeight="1" x14ac:dyDescent="0.25">
      <c r="A18" s="83"/>
      <c r="B18" s="51"/>
      <c r="C18" s="74" t="str">
        <f>"15/12"</f>
        <v>15/12</v>
      </c>
      <c r="D18" s="47" t="s">
        <v>67</v>
      </c>
      <c r="E18" s="49">
        <v>100</v>
      </c>
      <c r="F18" s="48">
        <v>272</v>
      </c>
      <c r="G18" s="48">
        <v>8.5</v>
      </c>
      <c r="H18" s="48">
        <v>1.6</v>
      </c>
      <c r="I18" s="48">
        <v>53.8</v>
      </c>
    </row>
    <row r="19" spans="1:9" ht="15.6" customHeight="1" x14ac:dyDescent="0.25">
      <c r="A19" s="84"/>
      <c r="B19" s="32"/>
      <c r="C19" s="75" t="str">
        <f>"07/12"</f>
        <v>07/12</v>
      </c>
      <c r="D19" s="47" t="s">
        <v>68</v>
      </c>
      <c r="E19" s="49">
        <v>100</v>
      </c>
      <c r="F19" s="48">
        <v>301</v>
      </c>
      <c r="G19" s="48">
        <v>7.4</v>
      </c>
      <c r="H19" s="48">
        <v>8.6</v>
      </c>
      <c r="I19" s="48">
        <v>47.1</v>
      </c>
    </row>
    <row r="20" spans="1:9" ht="15.6" customHeight="1" x14ac:dyDescent="0.25">
      <c r="A20" s="53"/>
      <c r="B20" s="54"/>
      <c r="C20" s="75" t="str">
        <f>"18/12"</f>
        <v>18/12</v>
      </c>
      <c r="D20" s="47" t="s">
        <v>69</v>
      </c>
      <c r="E20" s="49">
        <v>100</v>
      </c>
      <c r="F20" s="48">
        <v>192</v>
      </c>
      <c r="G20" s="48">
        <v>5.7</v>
      </c>
      <c r="H20" s="48">
        <v>6</v>
      </c>
      <c r="I20" s="48">
        <v>27.4</v>
      </c>
    </row>
    <row r="21" spans="1:9" ht="15.6" customHeight="1" x14ac:dyDescent="0.25">
      <c r="A21" s="53"/>
      <c r="B21" s="54"/>
      <c r="C21" s="75" t="str">
        <f>"05/12"</f>
        <v>05/12</v>
      </c>
      <c r="D21" s="47" t="s">
        <v>70</v>
      </c>
      <c r="E21" s="49">
        <v>100</v>
      </c>
      <c r="F21" s="48">
        <v>299</v>
      </c>
      <c r="G21" s="48">
        <v>14</v>
      </c>
      <c r="H21" s="48">
        <v>12.5</v>
      </c>
      <c r="I21" s="48">
        <v>31.3</v>
      </c>
    </row>
    <row r="22" spans="1:9" ht="15.6" customHeight="1" x14ac:dyDescent="0.25">
      <c r="A22" s="53"/>
      <c r="B22" s="54"/>
      <c r="C22" s="46"/>
      <c r="D22" s="47" t="s">
        <v>46</v>
      </c>
      <c r="E22" s="49">
        <v>38</v>
      </c>
      <c r="F22" s="48">
        <v>201.4</v>
      </c>
      <c r="G22" s="48">
        <v>1.94</v>
      </c>
      <c r="H22" s="48">
        <v>12.24</v>
      </c>
      <c r="I22" s="48">
        <v>20.86</v>
      </c>
    </row>
    <row r="23" spans="1:9" ht="15.6" customHeight="1" x14ac:dyDescent="0.25">
      <c r="A23" s="53"/>
      <c r="B23" s="54"/>
      <c r="C23" s="46"/>
      <c r="D23" s="47" t="s">
        <v>47</v>
      </c>
      <c r="E23" s="49">
        <v>30</v>
      </c>
      <c r="F23" s="48">
        <v>129</v>
      </c>
      <c r="G23" s="48">
        <v>1.3</v>
      </c>
      <c r="H23" s="48">
        <v>5.4</v>
      </c>
      <c r="I23" s="48">
        <v>18.899999999999999</v>
      </c>
    </row>
    <row r="24" spans="1:9" ht="15.6" customHeight="1" x14ac:dyDescent="0.25">
      <c r="A24" s="53"/>
      <c r="B24" s="54"/>
      <c r="C24" s="46"/>
      <c r="D24" s="47" t="s">
        <v>48</v>
      </c>
      <c r="E24" s="49">
        <v>30</v>
      </c>
      <c r="F24" s="48">
        <v>156</v>
      </c>
      <c r="G24" s="48">
        <v>1.05</v>
      </c>
      <c r="H24" s="48">
        <v>9</v>
      </c>
      <c r="I24" s="48">
        <v>17.399999999999999</v>
      </c>
    </row>
    <row r="25" spans="1:9" ht="15.6" customHeight="1" x14ac:dyDescent="0.25">
      <c r="A25" s="53"/>
      <c r="B25" s="54"/>
      <c r="C25" s="46"/>
      <c r="D25" s="47"/>
      <c r="E25" s="49"/>
      <c r="F25" s="48"/>
      <c r="G25" s="48"/>
      <c r="H25" s="48"/>
      <c r="I25" s="48"/>
    </row>
    <row r="26" spans="1:9" ht="15.6" customHeight="1" thickBot="1" x14ac:dyDescent="0.3">
      <c r="A26" s="35"/>
      <c r="B26" s="34"/>
      <c r="C26" s="55"/>
      <c r="D26" s="56"/>
      <c r="E26" s="57"/>
      <c r="F26" s="58"/>
      <c r="G26" s="58"/>
      <c r="H26" s="58"/>
      <c r="I26" s="58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6" sqref="J6"/>
    </sheetView>
  </sheetViews>
  <sheetFormatPr defaultRowHeight="15" x14ac:dyDescent="0.25"/>
  <cols>
    <col min="4" max="4" width="39.28515625" customWidth="1"/>
    <col min="6" max="6" width="17.140625" customWidth="1"/>
  </cols>
  <sheetData>
    <row r="1" spans="1:9" ht="15.6" customHeight="1" x14ac:dyDescent="0.25">
      <c r="A1" t="s">
        <v>0</v>
      </c>
      <c r="B1" s="79" t="s">
        <v>49</v>
      </c>
      <c r="C1" s="80"/>
      <c r="D1" s="81"/>
      <c r="E1" t="s">
        <v>17</v>
      </c>
      <c r="H1" t="s">
        <v>1</v>
      </c>
      <c r="I1" s="20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36.75" customHeight="1" thickBot="1" x14ac:dyDescent="0.3">
      <c r="A4" s="82" t="s">
        <v>9</v>
      </c>
      <c r="B4" s="3" t="s">
        <v>10</v>
      </c>
      <c r="C4" s="21" t="str">
        <f>"6/4"</f>
        <v>6/4</v>
      </c>
      <c r="D4" s="22" t="s">
        <v>50</v>
      </c>
      <c r="E4" s="21" t="str">
        <f>"250"</f>
        <v>250</v>
      </c>
      <c r="F4" s="29">
        <v>288.63</v>
      </c>
      <c r="G4" s="21">
        <v>9.6300000000000008</v>
      </c>
      <c r="H4" s="21">
        <v>11.4</v>
      </c>
      <c r="I4" s="21">
        <v>37.82</v>
      </c>
    </row>
    <row r="5" spans="1:9" ht="15.6" customHeight="1" x14ac:dyDescent="0.25">
      <c r="A5" s="83"/>
      <c r="B5" s="3" t="s">
        <v>27</v>
      </c>
      <c r="C5" s="21" t="s">
        <v>51</v>
      </c>
      <c r="D5" s="22" t="s">
        <v>52</v>
      </c>
      <c r="E5" s="39">
        <v>200</v>
      </c>
      <c r="F5" s="29">
        <v>1.49</v>
      </c>
      <c r="G5" s="21">
        <v>0.19</v>
      </c>
      <c r="H5" s="21">
        <v>0.04</v>
      </c>
      <c r="I5" s="21">
        <v>0.14000000000000001</v>
      </c>
    </row>
    <row r="6" spans="1:9" ht="15.6" customHeight="1" x14ac:dyDescent="0.25">
      <c r="A6" s="83"/>
      <c r="B6" s="23" t="s">
        <v>18</v>
      </c>
      <c r="C6" s="21" t="str">
        <f>"-"</f>
        <v>-</v>
      </c>
      <c r="D6" s="22" t="s">
        <v>30</v>
      </c>
      <c r="E6" s="39">
        <v>60</v>
      </c>
      <c r="F6" s="41">
        <v>116.02</v>
      </c>
      <c r="G6" s="42">
        <v>3.96</v>
      </c>
      <c r="H6" s="42">
        <v>0.72</v>
      </c>
      <c r="I6" s="42">
        <v>25.02</v>
      </c>
    </row>
    <row r="7" spans="1:9" ht="15.6" customHeight="1" x14ac:dyDescent="0.25">
      <c r="A7" s="83"/>
      <c r="B7" s="23"/>
      <c r="C7" s="21"/>
      <c r="D7" s="31" t="s">
        <v>53</v>
      </c>
      <c r="E7" s="40">
        <v>25</v>
      </c>
      <c r="F7" s="30">
        <v>87.65</v>
      </c>
      <c r="G7" s="24">
        <v>6.58</v>
      </c>
      <c r="H7" s="24">
        <v>6.65</v>
      </c>
      <c r="I7" s="24">
        <v>0</v>
      </c>
    </row>
    <row r="8" spans="1:9" ht="15.6" customHeight="1" x14ac:dyDescent="0.25">
      <c r="A8" s="83"/>
      <c r="B8" s="23"/>
      <c r="C8" s="24" t="str">
        <f>""</f>
        <v/>
      </c>
      <c r="D8" s="22" t="s">
        <v>25</v>
      </c>
      <c r="E8" s="39">
        <v>15</v>
      </c>
      <c r="F8" s="29">
        <v>99.09</v>
      </c>
      <c r="G8" s="21">
        <v>0.12</v>
      </c>
      <c r="H8" s="21">
        <v>10.88</v>
      </c>
      <c r="I8" s="21">
        <v>0.2</v>
      </c>
    </row>
    <row r="9" spans="1:9" ht="15.6" customHeight="1" x14ac:dyDescent="0.25">
      <c r="A9" s="83"/>
      <c r="B9" s="28"/>
      <c r="C9" s="24" t="str">
        <f>""</f>
        <v/>
      </c>
      <c r="D9" s="22"/>
      <c r="E9" s="39"/>
      <c r="F9" s="29"/>
      <c r="G9" s="21"/>
      <c r="H9" s="21"/>
      <c r="I9" s="21"/>
    </row>
    <row r="10" spans="1:9" ht="15.6" customHeight="1" x14ac:dyDescent="0.25">
      <c r="A10" s="84"/>
      <c r="B10" s="32"/>
      <c r="C10" s="24" t="str">
        <f>""</f>
        <v/>
      </c>
      <c r="D10" s="31"/>
      <c r="E10" s="24"/>
      <c r="F10" s="30"/>
      <c r="G10" s="24"/>
      <c r="H10" s="24"/>
      <c r="I10" s="24"/>
    </row>
    <row r="11" spans="1:9" ht="15.6" customHeight="1" thickBot="1" x14ac:dyDescent="0.3">
      <c r="A11" s="35"/>
      <c r="B11" s="34"/>
      <c r="C11" s="36" t="str">
        <f>""</f>
        <v/>
      </c>
      <c r="D11" s="37"/>
      <c r="E11" s="36"/>
      <c r="F11" s="38"/>
      <c r="G11" s="36"/>
      <c r="H11" s="36"/>
      <c r="I11" s="36"/>
    </row>
    <row r="12" spans="1:9" ht="15.6" customHeight="1" thickTop="1" x14ac:dyDescent="0.25">
      <c r="A12" s="4" t="s">
        <v>11</v>
      </c>
      <c r="B12" s="25" t="s">
        <v>16</v>
      </c>
      <c r="C12" s="33"/>
      <c r="D12" s="27"/>
      <c r="E12" s="26"/>
      <c r="F12" s="14"/>
      <c r="G12" s="14"/>
      <c r="H12" s="14"/>
      <c r="I12" s="15"/>
    </row>
    <row r="13" spans="1:9" ht="15.6" customHeight="1" x14ac:dyDescent="0.25">
      <c r="A13" s="4"/>
      <c r="B13" s="2"/>
      <c r="C13" s="2"/>
      <c r="D13" s="18"/>
      <c r="E13" s="10"/>
      <c r="F13" s="10"/>
      <c r="G13" s="10"/>
      <c r="H13" s="10"/>
      <c r="I13" s="11"/>
    </row>
    <row r="14" spans="1:9" ht="15.6" customHeight="1" thickBot="1" x14ac:dyDescent="0.3">
      <c r="A14" s="5"/>
      <c r="B14" s="6"/>
      <c r="C14" s="6"/>
      <c r="D14" s="19"/>
      <c r="E14" s="12"/>
      <c r="F14" s="12"/>
      <c r="G14" s="12"/>
      <c r="H14" s="12"/>
      <c r="I14" s="13"/>
    </row>
    <row r="15" spans="1:9" ht="15.6" customHeight="1" x14ac:dyDescent="0.25">
      <c r="A15" s="82" t="s">
        <v>12</v>
      </c>
      <c r="B15" s="1" t="s">
        <v>13</v>
      </c>
      <c r="C15" s="21" t="str">
        <f>"2/2"</f>
        <v>2/2</v>
      </c>
      <c r="D15" s="22" t="s">
        <v>32</v>
      </c>
      <c r="E15" s="21" t="str">
        <f>"250"</f>
        <v>250</v>
      </c>
      <c r="F15" s="41">
        <v>94.67</v>
      </c>
      <c r="G15" s="42">
        <v>1.88</v>
      </c>
      <c r="H15" s="42">
        <v>5.22</v>
      </c>
      <c r="I15" s="42">
        <v>11.06</v>
      </c>
    </row>
    <row r="16" spans="1:9" ht="15.6" customHeight="1" x14ac:dyDescent="0.25">
      <c r="A16" s="83"/>
      <c r="B16" s="1"/>
      <c r="C16" s="21"/>
      <c r="D16" s="22" t="s">
        <v>33</v>
      </c>
      <c r="E16" s="39">
        <v>20</v>
      </c>
      <c r="F16" s="41">
        <v>59.1</v>
      </c>
      <c r="G16" s="42">
        <v>4.72</v>
      </c>
      <c r="H16" s="42">
        <v>4.47</v>
      </c>
      <c r="I16" s="42">
        <v>0</v>
      </c>
    </row>
    <row r="17" spans="1:9" ht="15.6" customHeight="1" x14ac:dyDescent="0.25">
      <c r="A17" s="83"/>
      <c r="B17" t="s">
        <v>34</v>
      </c>
      <c r="C17" s="21" t="str">
        <f>"5/9"</f>
        <v>5/9</v>
      </c>
      <c r="D17" s="22" t="s">
        <v>35</v>
      </c>
      <c r="E17" s="39">
        <v>100</v>
      </c>
      <c r="F17" s="29">
        <v>239.99</v>
      </c>
      <c r="G17" s="21">
        <v>17.059999999999999</v>
      </c>
      <c r="H17" s="21">
        <v>14.3</v>
      </c>
      <c r="I17" s="21">
        <v>10.68</v>
      </c>
    </row>
    <row r="18" spans="1:9" ht="15.6" customHeight="1" x14ac:dyDescent="0.25">
      <c r="A18" s="83"/>
      <c r="B18" s="1" t="s">
        <v>15</v>
      </c>
      <c r="C18" s="21" t="str">
        <f>"32/3"</f>
        <v>32/3</v>
      </c>
      <c r="D18" s="22" t="s">
        <v>36</v>
      </c>
      <c r="E18" s="39">
        <v>180</v>
      </c>
      <c r="F18" s="41">
        <v>132.47999999999999</v>
      </c>
      <c r="G18" s="42">
        <v>3</v>
      </c>
      <c r="H18" s="42">
        <v>4.7699999999999996</v>
      </c>
      <c r="I18" s="42">
        <v>20.81</v>
      </c>
    </row>
    <row r="19" spans="1:9" ht="15.6" customHeight="1" x14ac:dyDescent="0.25">
      <c r="A19" s="83"/>
      <c r="B19" s="1" t="s">
        <v>18</v>
      </c>
      <c r="C19" s="21" t="str">
        <f>"-"</f>
        <v>-</v>
      </c>
      <c r="D19" s="22" t="s">
        <v>30</v>
      </c>
      <c r="E19" s="39">
        <v>60</v>
      </c>
      <c r="F19" s="41">
        <v>116.02</v>
      </c>
      <c r="G19" s="42">
        <v>3.96</v>
      </c>
      <c r="H19" s="42">
        <v>0.72</v>
      </c>
      <c r="I19" s="42">
        <v>25.02</v>
      </c>
    </row>
    <row r="20" spans="1:9" ht="15.6" customHeight="1" x14ac:dyDescent="0.25">
      <c r="A20" s="83"/>
      <c r="B20" s="1" t="s">
        <v>22</v>
      </c>
      <c r="C20" s="21" t="str">
        <f>"6/10"</f>
        <v>6/10</v>
      </c>
      <c r="D20" s="43" t="s">
        <v>54</v>
      </c>
      <c r="E20" s="44" t="s">
        <v>37</v>
      </c>
      <c r="F20" s="45">
        <v>50.43</v>
      </c>
      <c r="G20" s="45">
        <v>1.02</v>
      </c>
      <c r="H20" s="45">
        <v>0.06</v>
      </c>
      <c r="I20" s="45">
        <v>13.4</v>
      </c>
    </row>
    <row r="21" spans="1:9" ht="15.75" thickBot="1" x14ac:dyDescent="0.3">
      <c r="A21" s="85"/>
      <c r="B21" s="6"/>
      <c r="C21" s="52" t="str">
        <f>"-"</f>
        <v>-</v>
      </c>
      <c r="D21" s="43"/>
      <c r="E21" s="59"/>
      <c r="F21" s="44"/>
      <c r="G21" s="44"/>
      <c r="H21" s="44"/>
      <c r="I21" s="44"/>
    </row>
  </sheetData>
  <mergeCells count="3">
    <mergeCell ref="B1:D1"/>
    <mergeCell ref="A4:A10"/>
    <mergeCell ref="A15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Доп.питание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2025-11-13T03:09:21Z</dcterms:modified>
</cp:coreProperties>
</file>