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firstSheet="1" activeTab="5"/>
  </bookViews>
  <sheets>
    <sheet name="1-4 класс" sheetId="1" r:id="rId1"/>
    <sheet name="5-11 класс" sheetId="2" r:id="rId2"/>
    <sheet name="1-4 ОВЗ" sheetId="3" r:id="rId3"/>
    <sheet name="5-11 ОВЗ" sheetId="4" r:id="rId4"/>
    <sheet name="Дополнительное питание" sheetId="5" r:id="rId5"/>
    <sheet name="Сахарный диабет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C21" i="5"/>
  <c r="C20" i="5"/>
  <c r="C19" i="5"/>
  <c r="C17" i="5"/>
  <c r="C16" i="5"/>
  <c r="C15" i="5"/>
  <c r="E12" i="5"/>
  <c r="E6" i="3" l="1"/>
  <c r="C6" i="3"/>
  <c r="E4" i="3"/>
  <c r="C4" i="3"/>
  <c r="E5" i="2" l="1"/>
  <c r="E8" i="1" l="1"/>
  <c r="C8" i="1"/>
  <c r="E7" i="1"/>
  <c r="C7" i="1"/>
  <c r="E6" i="1"/>
  <c r="C6" i="1"/>
  <c r="E5" i="1"/>
  <c r="E4" i="1"/>
  <c r="C4" i="1"/>
  <c r="C8" i="5" l="1"/>
  <c r="E7" i="5"/>
  <c r="C7" i="5"/>
  <c r="E6" i="5"/>
  <c r="C6" i="5"/>
  <c r="C5" i="5"/>
  <c r="E4" i="5"/>
  <c r="C4" i="5"/>
  <c r="C21" i="6" l="1"/>
  <c r="E20" i="6"/>
  <c r="C20" i="6"/>
  <c r="E18" i="6"/>
  <c r="C18" i="6"/>
  <c r="C17" i="6"/>
  <c r="C16" i="6"/>
  <c r="E15" i="6"/>
  <c r="C15" i="6"/>
  <c r="C8" i="6"/>
  <c r="C7" i="6"/>
  <c r="C5" i="6"/>
  <c r="E4" i="6"/>
  <c r="C4" i="6"/>
  <c r="C11" i="5" l="1"/>
  <c r="C10" i="5"/>
  <c r="E9" i="5"/>
  <c r="C9" i="5"/>
  <c r="C22" i="4" l="1"/>
  <c r="C21" i="4"/>
  <c r="C20" i="4"/>
  <c r="E18" i="4"/>
  <c r="C18" i="4"/>
  <c r="C17" i="4"/>
  <c r="E16" i="4"/>
  <c r="C16" i="4"/>
  <c r="C9" i="4"/>
  <c r="C8" i="4"/>
  <c r="E6" i="4"/>
  <c r="C6" i="4"/>
  <c r="C5" i="4"/>
  <c r="C4" i="4"/>
  <c r="C20" i="3" l="1"/>
  <c r="C19" i="3"/>
  <c r="C18" i="3"/>
  <c r="E16" i="3"/>
  <c r="C16" i="3"/>
  <c r="C15" i="3"/>
  <c r="C14" i="3"/>
  <c r="C10" i="3"/>
  <c r="C11" i="2" l="1"/>
  <c r="C11" i="1" l="1"/>
</calcChain>
</file>

<file path=xl/sharedStrings.xml><?xml version="1.0" encoding="utf-8"?>
<sst xmlns="http://schemas.openxmlformats.org/spreadsheetml/2006/main" count="235" uniqueCount="76">
  <si>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</si>
  <si>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</si>
  <si>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</si>
  <si>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</si>
  <si>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</si>
  <si>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</si>
  <si>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</si>
  <si>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</si>
  <si>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</si>
  <si>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</si>
  <si>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</si>
  <si>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</si>
  <si>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</si>
  <si>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</si>
  <si>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</si>
  <si>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</si>
  <si>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</si>
  <si>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</si>
  <si>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</si>
  <si>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</si>
  <si>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</si>
  <si>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</si>
  <si>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</si>
  <si>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</si>
  <si>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</si>
  <si>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</si>
  <si>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</si>
  <si>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</si>
  <si>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</si>
  <si>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7 день</t>
  </si>
  <si>
    <t>гор. напиток</t>
  </si>
  <si>
    <t>МБОУ СОШ №19 7-10 лет</t>
  </si>
  <si>
    <t>Рис отварной</t>
  </si>
  <si>
    <t>Помидор</t>
  </si>
  <si>
    <t>МБОУ СОШ  № 19 11 и ст</t>
  </si>
  <si>
    <t>МБОУ СОШ № 19 ДОВЗ 7-10 лет</t>
  </si>
  <si>
    <t>Каша пшенная молочная с маслом сливочным</t>
  </si>
  <si>
    <t>Кофейный напиток с молоком (вариант 2)</t>
  </si>
  <si>
    <t>Масло сливочное</t>
  </si>
  <si>
    <t>Сыр (порциями)</t>
  </si>
  <si>
    <t>Рассольник со сметаной</t>
  </si>
  <si>
    <t>Мясо кур отварное</t>
  </si>
  <si>
    <t>Компот из сухофруктов</t>
  </si>
  <si>
    <t>хлеб ржан.</t>
  </si>
  <si>
    <t>МБОУ СОШ № 19 ДОВЗ 12 и ст</t>
  </si>
  <si>
    <t>гор. Напиток</t>
  </si>
  <si>
    <t>напиток</t>
  </si>
  <si>
    <t>МБОУ СОШ № 19 Дополнительное питание</t>
  </si>
  <si>
    <t>Ккал.</t>
  </si>
  <si>
    <t>Чай (вариант 2)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</si>
  <si>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</si>
  <si>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</si>
  <si>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</si>
  <si>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</si>
  <si>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</si>
  <si>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</si>
  <si>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</si>
  <si>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</si>
  <si>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</si>
  <si>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пшенная молочная с маслом сливочным без сахара</t>
  </si>
  <si>
    <t>Кофейный напиток с молоком  без сахара</t>
  </si>
  <si>
    <t>Компот из сухофруктов без сахара</t>
  </si>
  <si>
    <t>19/7</t>
  </si>
  <si>
    <t>27/10</t>
  </si>
  <si>
    <t>-</t>
  </si>
  <si>
    <t>54-6г</t>
  </si>
  <si>
    <t>32/10</t>
  </si>
  <si>
    <t>4/13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</si>
  <si>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</si>
  <si>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</si>
  <si>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</si>
  <si>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</si>
  <si>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</si>
  <si>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</si>
  <si>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</si>
  <si>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Кукуруза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</si>
</sst>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9" xfId="0" applyFill="1" applyBorder="1" applyProtection="1">
      <protection locked="0"/>
    </xf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2" fontId="0" fillId="0" borderId="4" xfId="0" applyNumberFormat="1" applyBorder="1"/>
    <xf numFmtId="2" fontId="2" fillId="0" borderId="4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2" fontId="2" fillId="3" borderId="9" xfId="0" applyNumberFormat="1" applyFont="1" applyFill="1" applyBorder="1" applyProtection="1">
      <protection locked="0"/>
    </xf>
    <xf numFmtId="2" fontId="1" fillId="0" borderId="9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3" fillId="0" borderId="16" xfId="0" applyFont="1" applyBorder="1" applyAlignment="1">
      <alignment wrapText="1"/>
    </xf>
    <xf numFmtId="0" fontId="3" fillId="0" borderId="16" xfId="0" applyNumberFormat="1" applyFont="1" applyBorder="1" applyAlignment="1">
      <alignment horizontal="left"/>
    </xf>
    <xf numFmtId="2" fontId="3" fillId="0" borderId="16" xfId="0" applyNumberFormat="1" applyFont="1" applyBorder="1"/>
    <xf numFmtId="2" fontId="2" fillId="3" borderId="16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0" fontId="1" fillId="0" borderId="25" xfId="0" applyFont="1" applyBorder="1"/>
    <xf numFmtId="0" fontId="1" fillId="0" borderId="19" xfId="0" applyFont="1" applyBorder="1" applyAlignment="1">
      <alignment wrapText="1"/>
    </xf>
    <xf numFmtId="0" fontId="1" fillId="0" borderId="19" xfId="0" applyFont="1" applyBorder="1"/>
    <xf numFmtId="2" fontId="1" fillId="0" borderId="19" xfId="0" applyNumberFormat="1" applyFont="1" applyBorder="1"/>
    <xf numFmtId="0" fontId="1" fillId="0" borderId="26" xfId="0" applyFont="1" applyBorder="1"/>
    <xf numFmtId="0" fontId="1" fillId="0" borderId="27" xfId="0" applyFont="1" applyBorder="1"/>
    <xf numFmtId="2" fontId="2" fillId="0" borderId="1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1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0" borderId="29" xfId="0" applyBorder="1" applyAlignment="1">
      <alignment horizontal="center" vertical="center"/>
    </xf>
    <xf numFmtId="0" fontId="0" fillId="3" borderId="29" xfId="0" applyFill="1" applyBorder="1" applyProtection="1">
      <protection locked="0"/>
    </xf>
    <xf numFmtId="0" fontId="3" fillId="0" borderId="20" xfId="0" applyFont="1" applyBorder="1"/>
    <xf numFmtId="0" fontId="3" fillId="0" borderId="20" xfId="0" applyFont="1" applyBorder="1" applyAlignment="1">
      <alignment wrapText="1"/>
    </xf>
    <xf numFmtId="1" fontId="3" fillId="0" borderId="20" xfId="0" applyNumberFormat="1" applyFont="1" applyBorder="1" applyAlignment="1">
      <alignment horizontal="left"/>
    </xf>
    <xf numFmtId="2" fontId="3" fillId="0" borderId="20" xfId="0" applyNumberFormat="1" applyFon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2" fontId="1" fillId="3" borderId="16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1" fillId="3" borderId="16" xfId="0" applyNumberFormat="1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02" t="s">
        <v>31</v>
      </c>
      <c r="C1" s="103"/>
      <c r="D1" s="104"/>
      <c r="E1" t="s">
        <v>21</v>
      </c>
      <c r="F1" s="18"/>
      <c r="I1" t="s">
        <v>1</v>
      </c>
      <c r="J1" s="30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105" t="s">
        <v>10</v>
      </c>
      <c r="B4" s="4" t="s">
        <v>11</v>
      </c>
      <c r="C4" s="89" t="str">
        <f>"19/7"</f>
        <v>19/7</v>
      </c>
      <c r="D4" s="90" t="s">
        <v>28</v>
      </c>
      <c r="E4" s="89" t="str">
        <f>"90"</f>
        <v>90</v>
      </c>
      <c r="F4" s="45">
        <v>57.86</v>
      </c>
      <c r="G4" s="95">
        <v>119.53301538461542</v>
      </c>
      <c r="H4" s="95">
        <v>9.64</v>
      </c>
      <c r="I4" s="95">
        <v>5.07</v>
      </c>
      <c r="J4" s="95">
        <v>9.02</v>
      </c>
    </row>
    <row r="5" spans="1:10" ht="15.75" x14ac:dyDescent="0.25">
      <c r="A5" s="106"/>
      <c r="B5" s="33" t="s">
        <v>17</v>
      </c>
      <c r="C5" s="89" t="s">
        <v>65</v>
      </c>
      <c r="D5" s="90" t="s">
        <v>32</v>
      </c>
      <c r="E5" s="89" t="str">
        <f>"150"</f>
        <v>150</v>
      </c>
      <c r="F5" s="46">
        <v>22.2</v>
      </c>
      <c r="G5" s="95">
        <v>262.33</v>
      </c>
      <c r="H5" s="95">
        <v>4.84</v>
      </c>
      <c r="I5" s="95">
        <v>4.24</v>
      </c>
      <c r="J5" s="95">
        <v>51.02</v>
      </c>
    </row>
    <row r="6" spans="1:10" ht="15.75" x14ac:dyDescent="0.25">
      <c r="A6" s="106"/>
      <c r="B6" s="34" t="s">
        <v>30</v>
      </c>
      <c r="C6" s="89" t="str">
        <f>"27/10"</f>
        <v>27/10</v>
      </c>
      <c r="D6" s="90" t="s">
        <v>49</v>
      </c>
      <c r="E6" s="89" t="str">
        <f>"180"</f>
        <v>180</v>
      </c>
      <c r="F6" s="47">
        <v>6</v>
      </c>
      <c r="G6" s="95">
        <v>17.297524800000001</v>
      </c>
      <c r="H6" s="95">
        <v>7.0000000000000007E-2</v>
      </c>
      <c r="I6" s="95">
        <v>0.02</v>
      </c>
      <c r="J6" s="95">
        <v>4.45</v>
      </c>
    </row>
    <row r="7" spans="1:10" ht="15.75" x14ac:dyDescent="0.25">
      <c r="A7" s="106"/>
      <c r="B7" s="34" t="s">
        <v>22</v>
      </c>
      <c r="C7" s="89" t="str">
        <f>"-"</f>
        <v>-</v>
      </c>
      <c r="D7" s="90" t="s">
        <v>26</v>
      </c>
      <c r="E7" s="89" t="str">
        <f>"30"</f>
        <v>30</v>
      </c>
      <c r="F7" s="47">
        <v>3.28</v>
      </c>
      <c r="G7" s="95">
        <v>67.170299999999997</v>
      </c>
      <c r="H7" s="95">
        <v>1.98</v>
      </c>
      <c r="I7" s="95">
        <v>0.2</v>
      </c>
      <c r="J7" s="95">
        <v>14.07</v>
      </c>
    </row>
    <row r="8" spans="1:10" ht="15.75" x14ac:dyDescent="0.25">
      <c r="A8" s="106"/>
      <c r="B8" s="42" t="s">
        <v>22</v>
      </c>
      <c r="C8" s="89" t="str">
        <f>"-"</f>
        <v>-</v>
      </c>
      <c r="D8" s="90" t="s">
        <v>27</v>
      </c>
      <c r="E8" s="89" t="str">
        <f>"30"</f>
        <v>30</v>
      </c>
      <c r="F8" s="47">
        <v>3.28</v>
      </c>
      <c r="G8" s="95">
        <v>58.013999999999996</v>
      </c>
      <c r="H8" s="95">
        <v>1.98</v>
      </c>
      <c r="I8" s="95">
        <v>0.36</v>
      </c>
      <c r="J8" s="95">
        <v>12.51</v>
      </c>
    </row>
    <row r="9" spans="1:10" ht="15.75" x14ac:dyDescent="0.25">
      <c r="A9" s="106"/>
      <c r="C9" s="91"/>
      <c r="D9" s="92" t="s">
        <v>75</v>
      </c>
      <c r="E9" s="93">
        <v>30</v>
      </c>
      <c r="F9" s="47">
        <v>25</v>
      </c>
      <c r="G9" s="94">
        <v>32.11</v>
      </c>
      <c r="H9" s="94">
        <v>0.71</v>
      </c>
      <c r="I9" s="94">
        <v>1.32</v>
      </c>
      <c r="J9" s="94">
        <v>4.41</v>
      </c>
    </row>
    <row r="10" spans="1:10" ht="15.75" x14ac:dyDescent="0.25">
      <c r="A10" s="106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6.5" thickBot="1" x14ac:dyDescent="0.3">
      <c r="A11" s="107"/>
      <c r="B11" s="39"/>
      <c r="C11" s="40" t="str">
        <f>"-"</f>
        <v>-</v>
      </c>
      <c r="D11" s="41"/>
      <c r="E11" s="40"/>
      <c r="F11" s="48"/>
      <c r="G11" s="44"/>
      <c r="H11" s="35"/>
      <c r="I11" s="35"/>
      <c r="J11" s="35"/>
    </row>
    <row r="12" spans="1:10" ht="16.5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75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J1" sqref="J1"/>
    </sheetView>
  </sheetViews>
  <sheetFormatPr defaultRowHeight="15" x14ac:dyDescent="0.25"/>
  <cols>
    <col min="4" max="4" width="33" customWidth="1"/>
  </cols>
  <sheetData>
    <row r="1" spans="1:10" ht="15.6" customHeight="1" x14ac:dyDescent="0.25">
      <c r="A1" t="s">
        <v>0</v>
      </c>
      <c r="B1" s="102" t="s">
        <v>34</v>
      </c>
      <c r="C1" s="103"/>
      <c r="D1" s="104"/>
      <c r="E1" t="s">
        <v>21</v>
      </c>
      <c r="F1" s="18"/>
      <c r="I1" t="s">
        <v>1</v>
      </c>
      <c r="J1" s="30" t="s">
        <v>29</v>
      </c>
    </row>
    <row r="2" spans="1:10" ht="15.6" customHeight="1" thickBot="1" x14ac:dyDescent="0.3"/>
    <row r="3" spans="1:10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customHeight="1" thickBot="1" x14ac:dyDescent="0.3">
      <c r="A4" s="105" t="s">
        <v>10</v>
      </c>
      <c r="B4" s="4" t="s">
        <v>11</v>
      </c>
      <c r="C4" s="31" t="s">
        <v>62</v>
      </c>
      <c r="D4" s="32" t="s">
        <v>28</v>
      </c>
      <c r="E4" s="96">
        <v>100</v>
      </c>
      <c r="F4" s="45">
        <v>64.28</v>
      </c>
      <c r="G4" s="43">
        <v>132.81446153846153</v>
      </c>
      <c r="H4" s="43">
        <v>10.71</v>
      </c>
      <c r="I4" s="43">
        <v>5.64</v>
      </c>
      <c r="J4" s="43">
        <v>10.02</v>
      </c>
    </row>
    <row r="5" spans="1:10" ht="15.6" customHeight="1" x14ac:dyDescent="0.25">
      <c r="A5" s="106"/>
      <c r="B5" s="33" t="s">
        <v>17</v>
      </c>
      <c r="C5" s="89" t="s">
        <v>65</v>
      </c>
      <c r="D5" s="90" t="s">
        <v>32</v>
      </c>
      <c r="E5" s="31" t="str">
        <f>"180"</f>
        <v>180</v>
      </c>
      <c r="F5" s="51">
        <v>26.64</v>
      </c>
      <c r="G5" s="43">
        <v>265.12</v>
      </c>
      <c r="H5" s="43">
        <v>4.99</v>
      </c>
      <c r="I5" s="43">
        <v>7.06</v>
      </c>
      <c r="J5" s="43">
        <v>45.23</v>
      </c>
    </row>
    <row r="6" spans="1:10" ht="15.6" customHeight="1" x14ac:dyDescent="0.25">
      <c r="A6" s="106"/>
      <c r="B6" s="34" t="s">
        <v>30</v>
      </c>
      <c r="C6" s="31" t="s">
        <v>63</v>
      </c>
      <c r="D6" s="32" t="s">
        <v>49</v>
      </c>
      <c r="E6" s="96">
        <v>200</v>
      </c>
      <c r="F6" s="52">
        <v>7.06</v>
      </c>
      <c r="G6" s="43">
        <v>19.219472</v>
      </c>
      <c r="H6" s="43">
        <v>0.08</v>
      </c>
      <c r="I6" s="43">
        <v>0.02</v>
      </c>
      <c r="J6" s="43">
        <v>4.95</v>
      </c>
    </row>
    <row r="7" spans="1:10" ht="15.6" customHeight="1" x14ac:dyDescent="0.25">
      <c r="A7" s="106"/>
      <c r="B7" s="34" t="s">
        <v>22</v>
      </c>
      <c r="C7" s="31" t="s">
        <v>64</v>
      </c>
      <c r="D7" s="32" t="s">
        <v>26</v>
      </c>
      <c r="E7" s="96">
        <v>30</v>
      </c>
      <c r="F7" s="47">
        <v>3.28</v>
      </c>
      <c r="G7" s="43">
        <v>67.170299999999997</v>
      </c>
      <c r="H7" s="43">
        <v>1.98</v>
      </c>
      <c r="I7" s="43">
        <v>0.2</v>
      </c>
      <c r="J7" s="43">
        <v>14.07</v>
      </c>
    </row>
    <row r="8" spans="1:10" ht="15.6" customHeight="1" x14ac:dyDescent="0.25">
      <c r="A8" s="106"/>
      <c r="B8" s="42" t="s">
        <v>22</v>
      </c>
      <c r="C8" s="31" t="s">
        <v>64</v>
      </c>
      <c r="D8" s="32" t="s">
        <v>27</v>
      </c>
      <c r="E8" s="96">
        <v>30</v>
      </c>
      <c r="F8" s="47">
        <v>3.28</v>
      </c>
      <c r="G8" s="43">
        <v>58.013999999999989</v>
      </c>
      <c r="H8" s="43">
        <v>1.98</v>
      </c>
      <c r="I8" s="43">
        <v>0.36</v>
      </c>
      <c r="J8" s="43">
        <v>12.51</v>
      </c>
    </row>
    <row r="9" spans="1:10" ht="15.6" customHeight="1" x14ac:dyDescent="0.25">
      <c r="A9" s="106"/>
      <c r="C9" s="35"/>
      <c r="D9" s="92" t="s">
        <v>75</v>
      </c>
      <c r="E9" s="97">
        <v>50</v>
      </c>
      <c r="F9" s="47">
        <v>34.380000000000003</v>
      </c>
      <c r="G9" s="44">
        <v>53.52</v>
      </c>
      <c r="H9" s="44">
        <v>1.18</v>
      </c>
      <c r="I9" s="44">
        <v>2.2000000000000002</v>
      </c>
      <c r="J9" s="44">
        <v>7.35</v>
      </c>
    </row>
    <row r="10" spans="1:10" ht="15.6" customHeight="1" x14ac:dyDescent="0.25">
      <c r="A10" s="106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5.6" customHeight="1" thickBot="1" x14ac:dyDescent="0.3">
      <c r="A11" s="107"/>
      <c r="B11" s="39"/>
      <c r="C11" s="53" t="str">
        <f>"-"</f>
        <v>-</v>
      </c>
      <c r="D11" s="54"/>
      <c r="E11" s="53"/>
      <c r="F11" s="55"/>
      <c r="G11" s="56"/>
      <c r="H11" s="53"/>
      <c r="I11" s="53"/>
      <c r="J11" s="53"/>
    </row>
    <row r="12" spans="1:10" ht="15.6" customHeight="1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ht="15.6" customHeight="1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6" customHeight="1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ht="15.6" customHeight="1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ht="15.6" customHeight="1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ht="15.6" customHeight="1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ht="15.6" customHeight="1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ht="15.6" customHeight="1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ht="15.6" customHeight="1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ht="15.6" customHeight="1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ht="15.6" customHeight="1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6" customHeight="1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17" sqref="D17:J17"/>
    </sheetView>
  </sheetViews>
  <sheetFormatPr defaultRowHeight="15" x14ac:dyDescent="0.25"/>
  <cols>
    <col min="4" max="4" width="29.7109375" customWidth="1"/>
  </cols>
  <sheetData>
    <row r="1" spans="1:10" ht="15.6" customHeight="1" x14ac:dyDescent="0.25">
      <c r="A1" t="s">
        <v>0</v>
      </c>
      <c r="B1" s="102" t="s">
        <v>35</v>
      </c>
      <c r="C1" s="103"/>
      <c r="D1" s="104"/>
      <c r="E1" t="s">
        <v>21</v>
      </c>
      <c r="F1" s="18"/>
      <c r="I1" t="s">
        <v>1</v>
      </c>
      <c r="J1" s="30" t="s">
        <v>29</v>
      </c>
    </row>
    <row r="2" spans="1:10" ht="15.6" customHeight="1" thickBot="1" x14ac:dyDescent="0.3"/>
    <row r="3" spans="1:10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customHeight="1" thickBot="1" x14ac:dyDescent="0.3">
      <c r="A4" s="105" t="s">
        <v>10</v>
      </c>
      <c r="B4" s="4" t="s">
        <v>11</v>
      </c>
      <c r="C4" s="89" t="str">
        <f>"11/4"</f>
        <v>11/4</v>
      </c>
      <c r="D4" s="90" t="s">
        <v>36</v>
      </c>
      <c r="E4" s="89" t="str">
        <f>"200"</f>
        <v>200</v>
      </c>
      <c r="F4" s="45">
        <v>25.06</v>
      </c>
      <c r="G4" s="43">
        <v>214.26166599999999</v>
      </c>
      <c r="H4" s="31">
        <v>6.54</v>
      </c>
      <c r="I4" s="31">
        <v>6.6</v>
      </c>
      <c r="J4" s="31">
        <v>32.56</v>
      </c>
    </row>
    <row r="5" spans="1:10" ht="15.6" customHeight="1" x14ac:dyDescent="0.25">
      <c r="A5" s="106"/>
      <c r="B5" s="33" t="s">
        <v>30</v>
      </c>
      <c r="C5" s="91" t="s">
        <v>66</v>
      </c>
      <c r="D5" s="92" t="s">
        <v>37</v>
      </c>
      <c r="E5" s="93">
        <v>200</v>
      </c>
      <c r="F5" s="46">
        <v>28</v>
      </c>
      <c r="G5" s="43">
        <v>77.790000000000006</v>
      </c>
      <c r="H5" s="31">
        <v>3.14</v>
      </c>
      <c r="I5" s="31">
        <v>3.21</v>
      </c>
      <c r="J5" s="31">
        <v>9.5</v>
      </c>
    </row>
    <row r="6" spans="1:10" ht="15.6" customHeight="1" x14ac:dyDescent="0.25">
      <c r="A6" s="106"/>
      <c r="B6" s="34" t="s">
        <v>22</v>
      </c>
      <c r="C6" s="89" t="str">
        <f>"-"</f>
        <v>-</v>
      </c>
      <c r="D6" s="90" t="s">
        <v>26</v>
      </c>
      <c r="E6" s="89" t="str">
        <f>"60"</f>
        <v>60</v>
      </c>
      <c r="F6" s="47">
        <v>6.56</v>
      </c>
      <c r="G6" s="43">
        <v>134.34059999999999</v>
      </c>
      <c r="H6" s="31">
        <v>3.97</v>
      </c>
      <c r="I6" s="31">
        <v>0.39</v>
      </c>
      <c r="J6" s="31">
        <v>28.14</v>
      </c>
    </row>
    <row r="7" spans="1:10" ht="15.6" customHeight="1" x14ac:dyDescent="0.25">
      <c r="A7" s="106"/>
      <c r="B7" s="34"/>
      <c r="C7" s="89" t="s">
        <v>64</v>
      </c>
      <c r="D7" s="90" t="s">
        <v>38</v>
      </c>
      <c r="E7" s="98">
        <v>20</v>
      </c>
      <c r="F7" s="47">
        <v>26</v>
      </c>
      <c r="G7" s="43">
        <v>132.13</v>
      </c>
      <c r="H7" s="31">
        <v>0.16</v>
      </c>
      <c r="I7" s="31">
        <v>14.5</v>
      </c>
      <c r="J7" s="31">
        <v>0.26</v>
      </c>
    </row>
    <row r="8" spans="1:10" ht="15.6" customHeight="1" x14ac:dyDescent="0.25">
      <c r="A8" s="106"/>
      <c r="B8" s="34"/>
      <c r="C8" s="91" t="s">
        <v>67</v>
      </c>
      <c r="D8" s="92" t="s">
        <v>39</v>
      </c>
      <c r="E8" s="93">
        <v>20</v>
      </c>
      <c r="F8" s="47">
        <v>32</v>
      </c>
      <c r="G8" s="43">
        <v>70.12</v>
      </c>
      <c r="H8" s="31">
        <v>5.26</v>
      </c>
      <c r="I8" s="31">
        <v>5.32</v>
      </c>
      <c r="J8" s="31">
        <v>0</v>
      </c>
    </row>
    <row r="9" spans="1:10" ht="15.6" customHeight="1" x14ac:dyDescent="0.25">
      <c r="A9" s="106"/>
      <c r="B9" s="42"/>
      <c r="C9" s="31"/>
      <c r="D9" s="57"/>
      <c r="E9" s="58"/>
      <c r="F9" s="47"/>
      <c r="G9" s="44"/>
      <c r="H9" s="35"/>
      <c r="I9" s="35"/>
      <c r="J9" s="35"/>
    </row>
    <row r="10" spans="1:10" ht="15.6" customHeight="1" thickBot="1" x14ac:dyDescent="0.3">
      <c r="A10" s="107"/>
      <c r="B10" s="39"/>
      <c r="C10" s="35" t="str">
        <f>"-"</f>
        <v>-</v>
      </c>
      <c r="D10" s="57"/>
      <c r="E10" s="35"/>
      <c r="F10" s="48"/>
      <c r="G10" s="44"/>
      <c r="H10" s="35"/>
      <c r="I10" s="35"/>
      <c r="J10" s="35"/>
    </row>
    <row r="11" spans="1:10" ht="15.6" customHeight="1" thickTop="1" x14ac:dyDescent="0.25">
      <c r="A11" s="5" t="s">
        <v>12</v>
      </c>
      <c r="B11" s="36" t="s">
        <v>19</v>
      </c>
      <c r="C11" s="37"/>
      <c r="D11" s="38"/>
      <c r="E11" s="37"/>
      <c r="F11" s="59"/>
      <c r="G11" s="16"/>
      <c r="H11" s="16"/>
      <c r="I11" s="16"/>
      <c r="J11" s="17"/>
    </row>
    <row r="12" spans="1:10" ht="15.6" customHeight="1" x14ac:dyDescent="0.25">
      <c r="A12" s="5"/>
      <c r="B12" s="2"/>
      <c r="C12" s="2"/>
      <c r="D12" s="26"/>
      <c r="E12" s="12"/>
      <c r="F12" s="60"/>
      <c r="G12" s="12"/>
      <c r="H12" s="12"/>
      <c r="I12" s="12"/>
      <c r="J12" s="13"/>
    </row>
    <row r="13" spans="1:10" ht="15.6" customHeight="1" thickBot="1" x14ac:dyDescent="0.3">
      <c r="A13" s="6"/>
      <c r="B13" s="7"/>
      <c r="C13" s="7"/>
      <c r="D13" s="27"/>
      <c r="E13" s="14"/>
      <c r="F13" s="61"/>
      <c r="G13" s="14"/>
      <c r="H13" s="14"/>
      <c r="I13" s="14"/>
      <c r="J13" s="15"/>
    </row>
    <row r="14" spans="1:10" ht="15.6" customHeight="1" x14ac:dyDescent="0.25">
      <c r="A14" s="5" t="s">
        <v>13</v>
      </c>
      <c r="B14" s="1" t="s">
        <v>15</v>
      </c>
      <c r="C14" s="31" t="str">
        <f>"9/2"</f>
        <v>9/2</v>
      </c>
      <c r="D14" s="32" t="s">
        <v>40</v>
      </c>
      <c r="E14" s="49">
        <v>200</v>
      </c>
      <c r="F14" s="46">
        <v>33.76</v>
      </c>
      <c r="G14" s="43">
        <v>85.13</v>
      </c>
      <c r="H14" s="31">
        <v>1.44</v>
      </c>
      <c r="I14" s="31">
        <v>4.26</v>
      </c>
      <c r="J14" s="31">
        <v>10.71</v>
      </c>
    </row>
    <row r="15" spans="1:10" ht="15.6" customHeight="1" x14ac:dyDescent="0.25">
      <c r="A15" s="5"/>
      <c r="B15" s="1" t="s">
        <v>16</v>
      </c>
      <c r="C15" s="31" t="str">
        <f>"19/7"</f>
        <v>19/7</v>
      </c>
      <c r="D15" s="32" t="s">
        <v>28</v>
      </c>
      <c r="E15" s="49">
        <v>90</v>
      </c>
      <c r="F15" s="47">
        <v>57.86</v>
      </c>
      <c r="G15" s="43">
        <v>119.53</v>
      </c>
      <c r="H15" s="31">
        <v>9.64</v>
      </c>
      <c r="I15" s="31">
        <v>5.07</v>
      </c>
      <c r="J15" s="31">
        <v>9.02</v>
      </c>
    </row>
    <row r="16" spans="1:10" ht="15.6" customHeight="1" x14ac:dyDescent="0.25">
      <c r="A16" s="5"/>
      <c r="B16" s="1" t="s">
        <v>17</v>
      </c>
      <c r="C16" s="31" t="str">
        <f>"43/3"</f>
        <v>43/3</v>
      </c>
      <c r="D16" s="32" t="s">
        <v>32</v>
      </c>
      <c r="E16" s="31" t="str">
        <f>"150"</f>
        <v>150</v>
      </c>
      <c r="F16" s="46">
        <v>22.2</v>
      </c>
      <c r="G16" s="43">
        <v>262.32</v>
      </c>
      <c r="H16" s="31">
        <v>4.84</v>
      </c>
      <c r="I16" s="31">
        <v>4.24</v>
      </c>
      <c r="J16" s="31">
        <v>51.02</v>
      </c>
    </row>
    <row r="17" spans="1:10" ht="15.6" customHeight="1" x14ac:dyDescent="0.25">
      <c r="A17" s="5"/>
      <c r="B17" s="1"/>
      <c r="C17" s="31"/>
      <c r="D17" s="92" t="s">
        <v>75</v>
      </c>
      <c r="E17" s="93">
        <v>30</v>
      </c>
      <c r="F17" s="47">
        <v>25</v>
      </c>
      <c r="G17" s="94">
        <v>32.11</v>
      </c>
      <c r="H17" s="94">
        <v>0.71</v>
      </c>
      <c r="I17" s="94">
        <v>1.32</v>
      </c>
      <c r="J17" s="94">
        <v>4.41</v>
      </c>
    </row>
    <row r="18" spans="1:10" ht="15.6" customHeight="1" x14ac:dyDescent="0.25">
      <c r="A18" s="5"/>
      <c r="B18" s="1"/>
      <c r="C18" s="31" t="str">
        <f>"6/10"</f>
        <v>6/10</v>
      </c>
      <c r="D18" s="32" t="s">
        <v>42</v>
      </c>
      <c r="E18" s="49">
        <v>180</v>
      </c>
      <c r="F18" s="47">
        <v>25</v>
      </c>
      <c r="G18" s="43">
        <v>62.11</v>
      </c>
      <c r="H18" s="31">
        <v>0.92</v>
      </c>
      <c r="I18" s="31">
        <v>0.05</v>
      </c>
      <c r="J18" s="31">
        <v>16.46</v>
      </c>
    </row>
    <row r="19" spans="1:10" ht="15.6" customHeight="1" x14ac:dyDescent="0.25">
      <c r="A19" s="5"/>
      <c r="B19" s="1" t="s">
        <v>23</v>
      </c>
      <c r="C19" s="31" t="str">
        <f>"-"</f>
        <v>-</v>
      </c>
      <c r="D19" s="32" t="s">
        <v>26</v>
      </c>
      <c r="E19" s="49">
        <v>30</v>
      </c>
      <c r="F19" s="47">
        <v>3.28</v>
      </c>
      <c r="G19" s="43">
        <v>67.17</v>
      </c>
      <c r="H19" s="31">
        <v>1.98</v>
      </c>
      <c r="I19" s="31">
        <v>0.2</v>
      </c>
      <c r="J19" s="31">
        <v>14.07</v>
      </c>
    </row>
    <row r="20" spans="1:10" ht="15.6" customHeight="1" x14ac:dyDescent="0.25">
      <c r="A20" s="5"/>
      <c r="B20" s="22" t="s">
        <v>43</v>
      </c>
      <c r="C20" s="35" t="str">
        <f>"-"</f>
        <v>-</v>
      </c>
      <c r="D20" s="57" t="s">
        <v>27</v>
      </c>
      <c r="E20" s="58">
        <v>30</v>
      </c>
      <c r="F20" s="65">
        <v>3.28</v>
      </c>
      <c r="G20" s="44">
        <v>58.01</v>
      </c>
      <c r="H20" s="35">
        <v>1.98</v>
      </c>
      <c r="I20" s="35">
        <v>0.36</v>
      </c>
      <c r="J20" s="35">
        <v>12.51</v>
      </c>
    </row>
    <row r="21" spans="1:10" ht="15.6" customHeight="1" x14ac:dyDescent="0.25">
      <c r="A21" s="5"/>
      <c r="B21" s="22"/>
      <c r="C21" s="35"/>
      <c r="D21" s="57"/>
      <c r="E21" s="35"/>
      <c r="F21" s="65"/>
      <c r="G21" s="44"/>
      <c r="H21" s="35"/>
      <c r="I21" s="35"/>
      <c r="J21" s="35"/>
    </row>
    <row r="22" spans="1:10" ht="15.6" customHeight="1" thickBot="1" x14ac:dyDescent="0.3">
      <c r="A22" s="6"/>
      <c r="B22" s="7"/>
      <c r="C22" s="7"/>
      <c r="D22" s="27"/>
      <c r="E22" s="14"/>
      <c r="F22" s="20"/>
      <c r="G22" s="14"/>
      <c r="H22" s="14"/>
      <c r="I22" s="14"/>
      <c r="J22" s="15"/>
    </row>
  </sheetData>
  <mergeCells count="2">
    <mergeCell ref="B1:D1"/>
    <mergeCell ref="A4:A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4" max="4" width="29.5703125" customWidth="1"/>
  </cols>
  <sheetData>
    <row r="1" spans="1:10" ht="15.6" customHeight="1" x14ac:dyDescent="0.25">
      <c r="A1" t="s">
        <v>0</v>
      </c>
      <c r="B1" s="102" t="s">
        <v>44</v>
      </c>
      <c r="C1" s="103"/>
      <c r="D1" s="104"/>
      <c r="E1" t="s">
        <v>21</v>
      </c>
      <c r="F1" s="18"/>
      <c r="I1" t="s">
        <v>1</v>
      </c>
      <c r="J1" s="30" t="s">
        <v>29</v>
      </c>
    </row>
    <row r="2" spans="1:10" ht="15.6" customHeight="1" thickBot="1" x14ac:dyDescent="0.3"/>
    <row r="3" spans="1:10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customHeight="1" thickBot="1" x14ac:dyDescent="0.3">
      <c r="A4" s="105" t="s">
        <v>10</v>
      </c>
      <c r="B4" s="4" t="s">
        <v>11</v>
      </c>
      <c r="C4" s="31" t="str">
        <f>"16/4"</f>
        <v>16/4</v>
      </c>
      <c r="D4" s="32" t="s">
        <v>36</v>
      </c>
      <c r="E4" s="49">
        <v>200</v>
      </c>
      <c r="F4" s="45">
        <v>44.16</v>
      </c>
      <c r="G4" s="43">
        <v>260.55579</v>
      </c>
      <c r="H4" s="31">
        <v>8.17</v>
      </c>
      <c r="I4" s="31">
        <v>7.46</v>
      </c>
      <c r="J4" s="31">
        <v>40.68</v>
      </c>
    </row>
    <row r="5" spans="1:10" ht="15.6" customHeight="1" x14ac:dyDescent="0.25">
      <c r="A5" s="106"/>
      <c r="B5" s="33" t="s">
        <v>45</v>
      </c>
      <c r="C5" s="31" t="str">
        <f>"32/10"</f>
        <v>32/10</v>
      </c>
      <c r="D5" s="32" t="s">
        <v>37</v>
      </c>
      <c r="E5" s="49">
        <v>200</v>
      </c>
      <c r="F5" s="46">
        <v>28</v>
      </c>
      <c r="G5" s="43">
        <v>77.78</v>
      </c>
      <c r="H5" s="31">
        <v>3.14</v>
      </c>
      <c r="I5" s="31">
        <v>3.21</v>
      </c>
      <c r="J5" s="31">
        <v>9.5</v>
      </c>
    </row>
    <row r="6" spans="1:10" ht="15.6" customHeight="1" x14ac:dyDescent="0.25">
      <c r="A6" s="106"/>
      <c r="B6" s="34" t="s">
        <v>22</v>
      </c>
      <c r="C6" s="31" t="str">
        <f>"-"</f>
        <v>-</v>
      </c>
      <c r="D6" s="32" t="s">
        <v>26</v>
      </c>
      <c r="E6" s="31" t="str">
        <f>"60"</f>
        <v>60</v>
      </c>
      <c r="F6" s="47">
        <v>6.57</v>
      </c>
      <c r="G6" s="43">
        <v>134.34059999999999</v>
      </c>
      <c r="H6" s="31">
        <v>3.97</v>
      </c>
      <c r="I6" s="31">
        <v>0.39</v>
      </c>
      <c r="J6" s="31">
        <v>28.14</v>
      </c>
    </row>
    <row r="7" spans="1:10" ht="15.6" customHeight="1" x14ac:dyDescent="0.25">
      <c r="A7" s="106"/>
      <c r="B7" s="34"/>
      <c r="C7" s="31"/>
      <c r="D7" s="57" t="s">
        <v>27</v>
      </c>
      <c r="E7" s="49">
        <v>20</v>
      </c>
      <c r="F7" s="47">
        <v>2.19</v>
      </c>
      <c r="G7" s="43">
        <v>38.67</v>
      </c>
      <c r="H7" s="31">
        <v>1.32</v>
      </c>
      <c r="I7" s="31">
        <v>0.24</v>
      </c>
      <c r="J7" s="31">
        <v>8.34</v>
      </c>
    </row>
    <row r="8" spans="1:10" ht="15.6" customHeight="1" x14ac:dyDescent="0.25">
      <c r="A8" s="106"/>
      <c r="B8" s="34"/>
      <c r="C8" s="31" t="str">
        <f>"-"</f>
        <v>-</v>
      </c>
      <c r="D8" s="32" t="s">
        <v>38</v>
      </c>
      <c r="E8" s="49">
        <v>20</v>
      </c>
      <c r="F8" s="47">
        <v>26</v>
      </c>
      <c r="G8" s="43">
        <v>132.13</v>
      </c>
      <c r="H8" s="31">
        <v>0.16</v>
      </c>
      <c r="I8" s="31">
        <v>14.5</v>
      </c>
      <c r="J8" s="31">
        <v>0.26</v>
      </c>
    </row>
    <row r="9" spans="1:10" ht="15.6" customHeight="1" x14ac:dyDescent="0.25">
      <c r="A9" s="106"/>
      <c r="B9" s="34"/>
      <c r="C9" s="31" t="str">
        <f>"4/13"</f>
        <v>4/13</v>
      </c>
      <c r="D9" s="32" t="s">
        <v>39</v>
      </c>
      <c r="E9" s="49">
        <v>20</v>
      </c>
      <c r="F9" s="47">
        <v>32</v>
      </c>
      <c r="G9" s="43">
        <v>70.12</v>
      </c>
      <c r="H9" s="31">
        <v>5.26</v>
      </c>
      <c r="I9" s="31">
        <v>5.32</v>
      </c>
      <c r="J9" s="31">
        <v>0</v>
      </c>
    </row>
    <row r="10" spans="1:10" ht="15.6" customHeight="1" x14ac:dyDescent="0.25">
      <c r="A10" s="106"/>
      <c r="B10" s="42"/>
      <c r="C10" s="31"/>
      <c r="D10" s="57"/>
      <c r="E10" s="58"/>
      <c r="F10" s="47"/>
      <c r="G10" s="44"/>
      <c r="H10" s="35"/>
      <c r="I10" s="35"/>
      <c r="J10" s="35"/>
    </row>
    <row r="11" spans="1:10" ht="15.6" customHeight="1" x14ac:dyDescent="0.25">
      <c r="A11" s="108"/>
      <c r="B11" s="66"/>
      <c r="C11" s="35"/>
      <c r="D11" s="57"/>
      <c r="E11" s="35"/>
      <c r="F11" s="46"/>
      <c r="G11" s="44"/>
      <c r="H11" s="35"/>
      <c r="I11" s="35"/>
      <c r="J11" s="35"/>
    </row>
    <row r="12" spans="1:10" ht="15.6" customHeight="1" thickBot="1" x14ac:dyDescent="0.3">
      <c r="A12" s="67"/>
      <c r="B12" s="68"/>
      <c r="C12" s="69"/>
      <c r="D12" s="70"/>
      <c r="E12" s="71"/>
      <c r="F12" s="48"/>
      <c r="G12" s="72"/>
      <c r="H12" s="71"/>
      <c r="I12" s="71"/>
      <c r="J12" s="73"/>
    </row>
    <row r="13" spans="1:10" ht="15.6" customHeight="1" thickTop="1" x14ac:dyDescent="0.25">
      <c r="A13" s="5" t="s">
        <v>12</v>
      </c>
      <c r="B13" s="36" t="s">
        <v>19</v>
      </c>
      <c r="C13" s="74"/>
      <c r="D13" s="38"/>
      <c r="E13" s="37"/>
      <c r="F13" s="21"/>
      <c r="G13" s="16"/>
      <c r="H13" s="16"/>
      <c r="I13" s="16"/>
      <c r="J13" s="17"/>
    </row>
    <row r="14" spans="1:10" ht="15.6" customHeight="1" x14ac:dyDescent="0.25">
      <c r="A14" s="5"/>
      <c r="B14" s="2"/>
      <c r="C14" s="2"/>
      <c r="D14" s="26"/>
      <c r="E14" s="12"/>
      <c r="F14" s="19"/>
      <c r="G14" s="12"/>
      <c r="H14" s="12"/>
      <c r="I14" s="12"/>
      <c r="J14" s="13"/>
    </row>
    <row r="15" spans="1:10" ht="15.6" customHeight="1" thickBot="1" x14ac:dyDescent="0.3">
      <c r="A15" s="6"/>
      <c r="B15" s="7"/>
      <c r="C15" s="7"/>
      <c r="D15" s="27"/>
      <c r="E15" s="14"/>
      <c r="F15" s="20"/>
      <c r="G15" s="14"/>
      <c r="H15" s="14"/>
      <c r="I15" s="14"/>
      <c r="J15" s="15"/>
    </row>
    <row r="16" spans="1:10" ht="15.6" customHeight="1" x14ac:dyDescent="0.25">
      <c r="A16" s="105" t="s">
        <v>13</v>
      </c>
      <c r="B16" s="1" t="s">
        <v>15</v>
      </c>
      <c r="C16" s="31" t="str">
        <f>"9/2"</f>
        <v>9/2</v>
      </c>
      <c r="D16" s="32" t="s">
        <v>40</v>
      </c>
      <c r="E16" s="31" t="str">
        <f>"250"</f>
        <v>250</v>
      </c>
      <c r="F16" s="51">
        <v>44.45</v>
      </c>
      <c r="G16" s="43">
        <v>106.41158</v>
      </c>
      <c r="H16" s="31">
        <v>1.8</v>
      </c>
      <c r="I16" s="31">
        <v>5.32</v>
      </c>
      <c r="J16" s="31">
        <v>13.38</v>
      </c>
    </row>
    <row r="17" spans="1:10" ht="15.6" customHeight="1" thickBot="1" x14ac:dyDescent="0.3">
      <c r="A17" s="106"/>
      <c r="B17" s="1" t="s">
        <v>16</v>
      </c>
      <c r="C17" s="31" t="str">
        <f>"19/7"</f>
        <v>19/7</v>
      </c>
      <c r="D17" s="32" t="s">
        <v>28</v>
      </c>
      <c r="E17" s="49">
        <v>100</v>
      </c>
      <c r="F17" s="75">
        <v>64.28</v>
      </c>
      <c r="G17" s="43">
        <v>132.81</v>
      </c>
      <c r="H17" s="31">
        <v>10.71</v>
      </c>
      <c r="I17" s="31">
        <v>5.64</v>
      </c>
      <c r="J17" s="31">
        <v>10.02</v>
      </c>
    </row>
    <row r="18" spans="1:10" ht="15.6" customHeight="1" x14ac:dyDescent="0.25">
      <c r="A18" s="106"/>
      <c r="B18" s="33" t="s">
        <v>17</v>
      </c>
      <c r="C18" s="31" t="str">
        <f>"43/3"</f>
        <v>43/3</v>
      </c>
      <c r="D18" s="32" t="s">
        <v>32</v>
      </c>
      <c r="E18" s="31" t="str">
        <f>"180"</f>
        <v>180</v>
      </c>
      <c r="F18" s="51">
        <v>26.64</v>
      </c>
      <c r="G18" s="43">
        <v>265.12</v>
      </c>
      <c r="H18" s="31">
        <v>4.99</v>
      </c>
      <c r="I18" s="31">
        <v>7.06</v>
      </c>
      <c r="J18" s="31">
        <v>45.23</v>
      </c>
    </row>
    <row r="19" spans="1:10" ht="15.6" customHeight="1" x14ac:dyDescent="0.25">
      <c r="A19" s="106"/>
      <c r="B19" s="50"/>
      <c r="C19" s="31"/>
      <c r="D19" s="92" t="s">
        <v>75</v>
      </c>
      <c r="E19" s="97">
        <v>50</v>
      </c>
      <c r="F19" s="47">
        <v>34.380000000000003</v>
      </c>
      <c r="G19" s="44">
        <v>53.52</v>
      </c>
      <c r="H19" s="44">
        <v>1.18</v>
      </c>
      <c r="I19" s="44">
        <v>2.2000000000000002</v>
      </c>
      <c r="J19" s="44">
        <v>7.35</v>
      </c>
    </row>
    <row r="20" spans="1:10" ht="15.6" customHeight="1" x14ac:dyDescent="0.25">
      <c r="A20" s="106"/>
      <c r="B20" s="1" t="s">
        <v>46</v>
      </c>
      <c r="C20" s="31" t="str">
        <f>"6/10"</f>
        <v>6/10</v>
      </c>
      <c r="D20" s="32" t="s">
        <v>42</v>
      </c>
      <c r="E20" s="49">
        <v>180</v>
      </c>
      <c r="F20" s="47">
        <v>25</v>
      </c>
      <c r="G20" s="43">
        <v>62.11</v>
      </c>
      <c r="H20" s="31">
        <v>0.92</v>
      </c>
      <c r="I20" s="31">
        <v>0.05</v>
      </c>
      <c r="J20" s="31">
        <v>16.46</v>
      </c>
    </row>
    <row r="21" spans="1:10" ht="15.6" customHeight="1" x14ac:dyDescent="0.25">
      <c r="A21" s="106"/>
      <c r="B21" s="1" t="s">
        <v>23</v>
      </c>
      <c r="C21" s="31" t="str">
        <f>"-"</f>
        <v>-</v>
      </c>
      <c r="D21" s="32" t="s">
        <v>26</v>
      </c>
      <c r="E21" s="49">
        <v>30</v>
      </c>
      <c r="F21" s="75">
        <v>3.28</v>
      </c>
      <c r="G21" s="43">
        <v>67.17</v>
      </c>
      <c r="H21" s="31">
        <v>1.98</v>
      </c>
      <c r="I21" s="31">
        <v>0.2</v>
      </c>
      <c r="J21" s="31">
        <v>14.07</v>
      </c>
    </row>
    <row r="22" spans="1:10" ht="15.6" customHeight="1" x14ac:dyDescent="0.25">
      <c r="A22" s="106"/>
      <c r="B22" s="22" t="s">
        <v>43</v>
      </c>
      <c r="C22" s="35" t="str">
        <f>"-"</f>
        <v>-</v>
      </c>
      <c r="D22" s="57" t="s">
        <v>27</v>
      </c>
      <c r="E22" s="58">
        <v>30</v>
      </c>
      <c r="F22" s="76">
        <v>3.28</v>
      </c>
      <c r="G22" s="44">
        <v>58.01</v>
      </c>
      <c r="H22" s="35">
        <v>1.98</v>
      </c>
      <c r="I22" s="35">
        <v>0.36</v>
      </c>
      <c r="J22" s="35">
        <v>12.51</v>
      </c>
    </row>
    <row r="23" spans="1:10" ht="15.6" customHeight="1" x14ac:dyDescent="0.25">
      <c r="A23" s="106"/>
      <c r="B23" s="22"/>
      <c r="C23" s="35"/>
      <c r="D23" s="57"/>
      <c r="E23" s="35"/>
      <c r="F23" s="77"/>
      <c r="G23" s="44"/>
      <c r="H23" s="35"/>
      <c r="I23" s="35"/>
      <c r="J23" s="35"/>
    </row>
    <row r="24" spans="1:10" ht="15.6" customHeight="1" thickBot="1" x14ac:dyDescent="0.3">
      <c r="A24" s="109"/>
      <c r="B24" s="7"/>
      <c r="C24" s="7"/>
      <c r="D24" s="27"/>
      <c r="E24" s="14"/>
      <c r="F24" s="20"/>
      <c r="G24" s="14"/>
      <c r="H24" s="14"/>
      <c r="I24" s="14"/>
      <c r="J24" s="15"/>
    </row>
  </sheetData>
  <mergeCells count="3">
    <mergeCell ref="B1:D1"/>
    <mergeCell ref="A4:A11"/>
    <mergeCell ref="A16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26" sqref="D26"/>
    </sheetView>
  </sheetViews>
  <sheetFormatPr defaultRowHeight="15" x14ac:dyDescent="0.25"/>
  <cols>
    <col min="4" max="4" width="31.28515625" customWidth="1"/>
  </cols>
  <sheetData>
    <row r="1" spans="1:9" ht="15.6" customHeight="1" x14ac:dyDescent="0.25">
      <c r="A1" t="s">
        <v>0</v>
      </c>
      <c r="B1" s="102" t="s">
        <v>47</v>
      </c>
      <c r="C1" s="103"/>
      <c r="D1" s="104"/>
      <c r="E1" t="s">
        <v>21</v>
      </c>
      <c r="F1" s="18"/>
    </row>
    <row r="2" spans="1:9" ht="15.6" customHeight="1" thickBot="1" x14ac:dyDescent="0.3"/>
    <row r="3" spans="1:9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48</v>
      </c>
      <c r="G3" s="10" t="s">
        <v>7</v>
      </c>
      <c r="H3" s="10" t="s">
        <v>8</v>
      </c>
      <c r="I3" s="11" t="s">
        <v>9</v>
      </c>
    </row>
    <row r="4" spans="1:9" ht="15.6" customHeight="1" x14ac:dyDescent="0.25">
      <c r="A4" s="105"/>
      <c r="B4" s="4"/>
      <c r="C4" s="31" t="str">
        <f>"9/2"</f>
        <v>9/2</v>
      </c>
      <c r="D4" s="32" t="s">
        <v>40</v>
      </c>
      <c r="E4" s="31" t="str">
        <f>"250"</f>
        <v>250</v>
      </c>
      <c r="F4" s="43">
        <v>106.41158</v>
      </c>
      <c r="G4" s="31">
        <v>1.8</v>
      </c>
      <c r="H4" s="31">
        <v>5.32</v>
      </c>
      <c r="I4" s="31">
        <v>13.38</v>
      </c>
    </row>
    <row r="5" spans="1:9" ht="15.6" customHeight="1" x14ac:dyDescent="0.25">
      <c r="A5" s="106"/>
      <c r="B5" s="34"/>
      <c r="C5" s="31" t="str">
        <f>"19/7"</f>
        <v>19/7</v>
      </c>
      <c r="D5" s="32" t="s">
        <v>28</v>
      </c>
      <c r="E5" s="49">
        <v>100</v>
      </c>
      <c r="F5" s="43">
        <v>132.81</v>
      </c>
      <c r="G5" s="31">
        <v>10.71</v>
      </c>
      <c r="H5" s="31">
        <v>5.64</v>
      </c>
      <c r="I5" s="31">
        <v>10.02</v>
      </c>
    </row>
    <row r="6" spans="1:9" ht="15.6" customHeight="1" x14ac:dyDescent="0.25">
      <c r="A6" s="106"/>
      <c r="B6" s="34"/>
      <c r="C6" s="31" t="str">
        <f>"43/3"</f>
        <v>43/3</v>
      </c>
      <c r="D6" s="32" t="s">
        <v>32</v>
      </c>
      <c r="E6" s="31" t="str">
        <f>"180"</f>
        <v>180</v>
      </c>
      <c r="F6" s="43">
        <v>265.12</v>
      </c>
      <c r="G6" s="31">
        <v>4.99</v>
      </c>
      <c r="H6" s="31">
        <v>7.06</v>
      </c>
      <c r="I6" s="31">
        <v>45.23</v>
      </c>
    </row>
    <row r="7" spans="1:9" ht="15.6" customHeight="1" x14ac:dyDescent="0.25">
      <c r="A7" s="106"/>
      <c r="B7" s="34"/>
      <c r="C7" s="31" t="str">
        <f>"16/4"</f>
        <v>16/4</v>
      </c>
      <c r="D7" s="32" t="s">
        <v>36</v>
      </c>
      <c r="E7" s="31" t="str">
        <f>"250"</f>
        <v>250</v>
      </c>
      <c r="F7" s="43">
        <v>260.55579</v>
      </c>
      <c r="G7" s="31">
        <v>8.17</v>
      </c>
      <c r="H7" s="31">
        <v>7.46</v>
      </c>
      <c r="I7" s="31">
        <v>40.68</v>
      </c>
    </row>
    <row r="8" spans="1:9" ht="15.6" customHeight="1" x14ac:dyDescent="0.25">
      <c r="A8" s="106"/>
      <c r="B8" s="34"/>
      <c r="C8" s="31" t="str">
        <f>"32/10"</f>
        <v>32/10</v>
      </c>
      <c r="D8" s="32" t="s">
        <v>37</v>
      </c>
      <c r="E8" s="49">
        <v>200</v>
      </c>
      <c r="F8" s="43">
        <v>77.78</v>
      </c>
      <c r="G8" s="31">
        <v>3.14</v>
      </c>
      <c r="H8" s="31">
        <v>3.21</v>
      </c>
      <c r="I8" s="31">
        <v>9.5</v>
      </c>
    </row>
    <row r="9" spans="1:9" ht="15.6" customHeight="1" x14ac:dyDescent="0.25">
      <c r="A9" s="106"/>
      <c r="B9" s="34"/>
      <c r="C9" s="31" t="str">
        <f>"27/10"</f>
        <v>27/10</v>
      </c>
      <c r="D9" s="32" t="s">
        <v>49</v>
      </c>
      <c r="E9" s="31" t="str">
        <f>"180"</f>
        <v>180</v>
      </c>
      <c r="F9" s="43">
        <v>17.297524800000001</v>
      </c>
      <c r="G9" s="31">
        <v>7.0000000000000007E-2</v>
      </c>
      <c r="H9" s="31">
        <v>0.02</v>
      </c>
      <c r="I9" s="31">
        <v>4.45</v>
      </c>
    </row>
    <row r="10" spans="1:9" ht="15.6" customHeight="1" x14ac:dyDescent="0.25">
      <c r="A10" s="106"/>
      <c r="B10" s="34"/>
      <c r="C10" s="78" t="str">
        <f>"-"</f>
        <v>-</v>
      </c>
      <c r="D10" s="32" t="s">
        <v>26</v>
      </c>
      <c r="E10" s="49">
        <v>30</v>
      </c>
      <c r="F10" s="43">
        <v>67.17</v>
      </c>
      <c r="G10" s="31">
        <v>1.98</v>
      </c>
      <c r="H10" s="31">
        <v>0.2</v>
      </c>
      <c r="I10" s="31">
        <v>14.07</v>
      </c>
    </row>
    <row r="11" spans="1:9" ht="15.6" customHeight="1" x14ac:dyDescent="0.25">
      <c r="A11" s="106"/>
      <c r="B11" s="34"/>
      <c r="C11" s="78" t="str">
        <f>"-"</f>
        <v>-</v>
      </c>
      <c r="D11" s="57" t="s">
        <v>27</v>
      </c>
      <c r="E11" s="58">
        <v>30</v>
      </c>
      <c r="F11" s="44">
        <v>58.01</v>
      </c>
      <c r="G11" s="35">
        <v>1.98</v>
      </c>
      <c r="H11" s="35">
        <v>0.36</v>
      </c>
      <c r="I11" s="35">
        <v>12.51</v>
      </c>
    </row>
    <row r="12" spans="1:9" ht="15.6" customHeight="1" x14ac:dyDescent="0.25">
      <c r="A12" s="106"/>
      <c r="B12" s="34"/>
      <c r="C12" s="78"/>
      <c r="D12" s="62" t="s">
        <v>50</v>
      </c>
      <c r="E12" s="64" t="str">
        <f>"200"</f>
        <v>200</v>
      </c>
      <c r="F12" s="64">
        <v>80</v>
      </c>
      <c r="G12" s="64">
        <v>1</v>
      </c>
      <c r="H12" s="64">
        <v>0.2</v>
      </c>
      <c r="I12" s="64">
        <v>20</v>
      </c>
    </row>
    <row r="13" spans="1:9" ht="15.6" customHeight="1" x14ac:dyDescent="0.25">
      <c r="A13" s="106"/>
      <c r="B13" s="34"/>
      <c r="C13" s="99">
        <v>365</v>
      </c>
      <c r="D13" s="62" t="s">
        <v>68</v>
      </c>
      <c r="E13" s="79">
        <v>100</v>
      </c>
      <c r="F13" s="64">
        <v>438</v>
      </c>
      <c r="G13" s="64">
        <v>7.4</v>
      </c>
      <c r="H13" s="64">
        <v>23.3</v>
      </c>
      <c r="I13" s="64">
        <v>49.3</v>
      </c>
    </row>
    <row r="14" spans="1:9" ht="15.6" customHeight="1" x14ac:dyDescent="0.25">
      <c r="A14" s="106"/>
      <c r="B14" s="34"/>
      <c r="C14" s="78" t="s">
        <v>69</v>
      </c>
      <c r="D14" s="62" t="s">
        <v>51</v>
      </c>
      <c r="E14" s="79">
        <v>100</v>
      </c>
      <c r="F14" s="64">
        <v>376</v>
      </c>
      <c r="G14" s="64">
        <v>14.2</v>
      </c>
      <c r="H14" s="64">
        <v>22.9</v>
      </c>
      <c r="I14" s="64">
        <v>27.4</v>
      </c>
    </row>
    <row r="15" spans="1:9" ht="15.6" customHeight="1" x14ac:dyDescent="0.25">
      <c r="A15" s="106"/>
      <c r="B15" s="34"/>
      <c r="C15" s="78" t="str">
        <f>"22/12"</f>
        <v>22/12</v>
      </c>
      <c r="D15" s="62" t="s">
        <v>52</v>
      </c>
      <c r="E15" s="79">
        <v>100</v>
      </c>
      <c r="F15" s="64">
        <v>183</v>
      </c>
      <c r="G15" s="64">
        <v>5.3</v>
      </c>
      <c r="H15" s="64">
        <v>4.9000000000000004</v>
      </c>
      <c r="I15" s="64">
        <v>28.4</v>
      </c>
    </row>
    <row r="16" spans="1:9" ht="15.6" customHeight="1" x14ac:dyDescent="0.25">
      <c r="A16" s="106"/>
      <c r="B16" s="34"/>
      <c r="C16" s="78" t="str">
        <f>"17/12"</f>
        <v>17/12</v>
      </c>
      <c r="D16" s="62" t="s">
        <v>70</v>
      </c>
      <c r="E16" s="79">
        <v>100</v>
      </c>
      <c r="F16" s="64">
        <v>340</v>
      </c>
      <c r="G16" s="64">
        <v>7.7</v>
      </c>
      <c r="H16" s="64">
        <v>7.4</v>
      </c>
      <c r="I16" s="64">
        <v>59.9</v>
      </c>
    </row>
    <row r="17" spans="1:9" ht="15.6" customHeight="1" x14ac:dyDescent="0.25">
      <c r="A17" s="106"/>
      <c r="B17" s="1"/>
      <c r="C17" s="78" t="str">
        <f>"25/12"</f>
        <v>25/12</v>
      </c>
      <c r="D17" s="62" t="s">
        <v>53</v>
      </c>
      <c r="E17" s="79">
        <v>100</v>
      </c>
      <c r="F17" s="64">
        <v>257</v>
      </c>
      <c r="G17" s="64">
        <v>8.6</v>
      </c>
      <c r="H17" s="64">
        <v>3.5</v>
      </c>
      <c r="I17" s="64">
        <v>46.5</v>
      </c>
    </row>
    <row r="18" spans="1:9" ht="15.6" customHeight="1" x14ac:dyDescent="0.25">
      <c r="A18" s="106"/>
      <c r="B18" s="1"/>
      <c r="C18" s="99">
        <v>412</v>
      </c>
      <c r="D18" s="80" t="s">
        <v>54</v>
      </c>
      <c r="E18" s="81">
        <v>100</v>
      </c>
      <c r="F18" s="82">
        <v>297</v>
      </c>
      <c r="G18" s="82">
        <v>11.1</v>
      </c>
      <c r="H18" s="82">
        <v>14.1</v>
      </c>
      <c r="I18" s="82">
        <v>30</v>
      </c>
    </row>
    <row r="19" spans="1:9" ht="15.6" customHeight="1" x14ac:dyDescent="0.25">
      <c r="A19" s="106"/>
      <c r="B19" s="8"/>
      <c r="C19" s="100" t="str">
        <f>"15/12"</f>
        <v>15/12</v>
      </c>
      <c r="D19" s="62" t="s">
        <v>71</v>
      </c>
      <c r="E19" s="79">
        <v>100</v>
      </c>
      <c r="F19" s="64">
        <v>272</v>
      </c>
      <c r="G19" s="64">
        <v>8.5</v>
      </c>
      <c r="H19" s="64">
        <v>1.6</v>
      </c>
      <c r="I19" s="64">
        <v>53.8</v>
      </c>
    </row>
    <row r="20" spans="1:9" ht="15.6" customHeight="1" x14ac:dyDescent="0.25">
      <c r="A20" s="108"/>
      <c r="B20" s="66"/>
      <c r="C20" s="101" t="str">
        <f>"07/12"</f>
        <v>07/12</v>
      </c>
      <c r="D20" s="62" t="s">
        <v>72</v>
      </c>
      <c r="E20" s="79">
        <v>100</v>
      </c>
      <c r="F20" s="64">
        <v>301</v>
      </c>
      <c r="G20" s="64">
        <v>7.4</v>
      </c>
      <c r="H20" s="64">
        <v>8.6</v>
      </c>
      <c r="I20" s="64">
        <v>47.1</v>
      </c>
    </row>
    <row r="21" spans="1:9" ht="15.6" customHeight="1" x14ac:dyDescent="0.25">
      <c r="A21" s="83"/>
      <c r="B21" s="84"/>
      <c r="C21" s="101" t="str">
        <f>"18/12"</f>
        <v>18/12</v>
      </c>
      <c r="D21" s="62" t="s">
        <v>73</v>
      </c>
      <c r="E21" s="79">
        <v>100</v>
      </c>
      <c r="F21" s="64">
        <v>192</v>
      </c>
      <c r="G21" s="64">
        <v>5.7</v>
      </c>
      <c r="H21" s="64">
        <v>6</v>
      </c>
      <c r="I21" s="64">
        <v>27.4</v>
      </c>
    </row>
    <row r="22" spans="1:9" ht="15.6" customHeight="1" x14ac:dyDescent="0.25">
      <c r="A22" s="83"/>
      <c r="B22" s="84"/>
      <c r="C22" s="101" t="str">
        <f>"05/12"</f>
        <v>05/12</v>
      </c>
      <c r="D22" s="62" t="s">
        <v>74</v>
      </c>
      <c r="E22" s="79">
        <v>100</v>
      </c>
      <c r="F22" s="64">
        <v>299</v>
      </c>
      <c r="G22" s="64">
        <v>14</v>
      </c>
      <c r="H22" s="64">
        <v>12.5</v>
      </c>
      <c r="I22" s="64">
        <v>31.3</v>
      </c>
    </row>
    <row r="23" spans="1:9" ht="15.6" customHeight="1" x14ac:dyDescent="0.25">
      <c r="A23" s="83"/>
      <c r="B23" s="84"/>
      <c r="C23" s="78"/>
      <c r="D23" s="62" t="s">
        <v>55</v>
      </c>
      <c r="E23" s="79">
        <v>38</v>
      </c>
      <c r="F23" s="64">
        <v>201.4</v>
      </c>
      <c r="G23" s="64">
        <v>1.94</v>
      </c>
      <c r="H23" s="64">
        <v>12.24</v>
      </c>
      <c r="I23" s="64">
        <v>20.86</v>
      </c>
    </row>
    <row r="24" spans="1:9" ht="15.6" customHeight="1" x14ac:dyDescent="0.25">
      <c r="A24" s="83"/>
      <c r="B24" s="84"/>
      <c r="C24" s="78"/>
      <c r="D24" s="62" t="s">
        <v>56</v>
      </c>
      <c r="E24" s="79">
        <v>30</v>
      </c>
      <c r="F24" s="64">
        <v>129</v>
      </c>
      <c r="G24" s="64">
        <v>1.3</v>
      </c>
      <c r="H24" s="64">
        <v>5.4</v>
      </c>
      <c r="I24" s="64">
        <v>18.899999999999999</v>
      </c>
    </row>
    <row r="25" spans="1:9" ht="15.6" customHeight="1" x14ac:dyDescent="0.25">
      <c r="A25" s="83"/>
      <c r="B25" s="84"/>
      <c r="C25" s="78"/>
      <c r="D25" s="62" t="s">
        <v>57</v>
      </c>
      <c r="E25" s="79">
        <v>30</v>
      </c>
      <c r="F25" s="64">
        <v>156</v>
      </c>
      <c r="G25" s="64">
        <v>1.05</v>
      </c>
      <c r="H25" s="64">
        <v>9</v>
      </c>
      <c r="I25" s="64">
        <v>17.399999999999999</v>
      </c>
    </row>
    <row r="26" spans="1:9" ht="15.6" customHeight="1" x14ac:dyDescent="0.25">
      <c r="A26" s="83"/>
      <c r="B26" s="84"/>
      <c r="C26" s="78"/>
      <c r="D26" s="62"/>
      <c r="E26" s="79"/>
      <c r="F26" s="64"/>
      <c r="G26" s="64"/>
      <c r="H26" s="64"/>
      <c r="I26" s="64"/>
    </row>
    <row r="27" spans="1:9" ht="15.6" customHeight="1" thickBot="1" x14ac:dyDescent="0.3">
      <c r="A27" s="67"/>
      <c r="B27" s="68"/>
      <c r="C27" s="85"/>
      <c r="D27" s="86"/>
      <c r="E27" s="87"/>
      <c r="F27" s="88"/>
      <c r="G27" s="88"/>
      <c r="H27" s="88"/>
      <c r="I27" s="88"/>
    </row>
    <row r="28" spans="1:9" ht="15.75" thickTop="1" x14ac:dyDescent="0.25"/>
  </sheetData>
  <mergeCells count="2">
    <mergeCell ref="B1:D1"/>
    <mergeCell ref="A4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16" sqref="D16"/>
    </sheetView>
  </sheetViews>
  <sheetFormatPr defaultRowHeight="15" x14ac:dyDescent="0.25"/>
  <cols>
    <col min="4" max="4" width="57.85546875" customWidth="1"/>
    <col min="6" max="6" width="15.28515625" customWidth="1"/>
  </cols>
  <sheetData>
    <row r="1" spans="1:9" ht="15.6" customHeight="1" x14ac:dyDescent="0.25">
      <c r="A1" t="s">
        <v>0</v>
      </c>
      <c r="B1" s="102" t="s">
        <v>58</v>
      </c>
      <c r="C1" s="103"/>
      <c r="D1" s="104"/>
      <c r="E1" t="s">
        <v>21</v>
      </c>
      <c r="H1" t="s">
        <v>1</v>
      </c>
      <c r="I1" s="30" t="s">
        <v>29</v>
      </c>
    </row>
    <row r="2" spans="1:9" ht="15.6" customHeight="1" thickBot="1" x14ac:dyDescent="0.3"/>
    <row r="3" spans="1:9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6</v>
      </c>
      <c r="G3" s="10" t="s">
        <v>7</v>
      </c>
      <c r="H3" s="10" t="s">
        <v>8</v>
      </c>
      <c r="I3" s="11" t="s">
        <v>9</v>
      </c>
    </row>
    <row r="4" spans="1:9" ht="15.6" customHeight="1" thickBot="1" x14ac:dyDescent="0.3">
      <c r="A4" s="105" t="s">
        <v>10</v>
      </c>
      <c r="B4" s="4" t="s">
        <v>11</v>
      </c>
      <c r="C4" s="31" t="str">
        <f>"11/4"</f>
        <v>11/4</v>
      </c>
      <c r="D4" s="32" t="s">
        <v>59</v>
      </c>
      <c r="E4" s="31" t="str">
        <f>"250"</f>
        <v>250</v>
      </c>
      <c r="F4" s="43">
        <v>250.57</v>
      </c>
      <c r="G4" s="31">
        <v>8.18</v>
      </c>
      <c r="H4" s="31">
        <v>8.26</v>
      </c>
      <c r="I4" s="31">
        <v>36.159999999999997</v>
      </c>
    </row>
    <row r="5" spans="1:9" ht="15.6" customHeight="1" x14ac:dyDescent="0.25">
      <c r="A5" s="106"/>
      <c r="B5" s="33" t="s">
        <v>45</v>
      </c>
      <c r="C5" s="31" t="str">
        <f>"32/10"</f>
        <v>32/10</v>
      </c>
      <c r="D5" s="32" t="s">
        <v>60</v>
      </c>
      <c r="E5" s="49">
        <v>200</v>
      </c>
      <c r="F5" s="43">
        <v>59.2</v>
      </c>
      <c r="G5" s="31">
        <v>3.14</v>
      </c>
      <c r="H5" s="31">
        <v>3.21</v>
      </c>
      <c r="I5" s="31">
        <v>4.6100000000000003</v>
      </c>
    </row>
    <row r="6" spans="1:9" ht="15.6" customHeight="1" x14ac:dyDescent="0.25">
      <c r="A6" s="106"/>
      <c r="B6" s="34"/>
      <c r="C6" s="31"/>
      <c r="D6" s="57" t="s">
        <v>27</v>
      </c>
      <c r="E6" s="49">
        <v>60</v>
      </c>
      <c r="F6" s="43">
        <v>116.02</v>
      </c>
      <c r="G6" s="31">
        <v>3.96</v>
      </c>
      <c r="H6" s="31">
        <v>0.72</v>
      </c>
      <c r="I6" s="31">
        <v>25.02</v>
      </c>
    </row>
    <row r="7" spans="1:9" ht="15.6" customHeight="1" x14ac:dyDescent="0.25">
      <c r="A7" s="106"/>
      <c r="B7" s="34"/>
      <c r="C7" s="31" t="str">
        <f>"-"</f>
        <v>-</v>
      </c>
      <c r="D7" s="32" t="s">
        <v>38</v>
      </c>
      <c r="E7" s="49">
        <v>20</v>
      </c>
      <c r="F7" s="43">
        <v>132.12</v>
      </c>
      <c r="G7" s="31">
        <v>0.16</v>
      </c>
      <c r="H7" s="31">
        <v>14.5</v>
      </c>
      <c r="I7" s="31">
        <v>0.26</v>
      </c>
    </row>
    <row r="8" spans="1:9" ht="15.6" customHeight="1" x14ac:dyDescent="0.25">
      <c r="A8" s="108"/>
      <c r="B8" s="34"/>
      <c r="C8" s="31" t="str">
        <f>"4/13"</f>
        <v>4/13</v>
      </c>
      <c r="D8" s="32" t="s">
        <v>39</v>
      </c>
      <c r="E8" s="49">
        <v>20</v>
      </c>
      <c r="F8" s="43">
        <v>70.12</v>
      </c>
      <c r="G8" s="31">
        <v>5.26</v>
      </c>
      <c r="H8" s="31">
        <v>5.32</v>
      </c>
      <c r="I8" s="31">
        <v>0</v>
      </c>
    </row>
    <row r="9" spans="1:9" ht="15.6" customHeight="1" thickBot="1" x14ac:dyDescent="0.3">
      <c r="A9" s="67"/>
      <c r="B9" s="42"/>
      <c r="C9" s="31"/>
      <c r="D9" s="57"/>
      <c r="E9" s="58"/>
      <c r="F9" s="44"/>
      <c r="G9" s="35"/>
      <c r="H9" s="35"/>
      <c r="I9" s="35"/>
    </row>
    <row r="10" spans="1:9" ht="15.6" customHeight="1" thickTop="1" x14ac:dyDescent="0.25">
      <c r="A10" s="5" t="s">
        <v>12</v>
      </c>
      <c r="B10" s="66"/>
      <c r="C10" s="35"/>
      <c r="D10" s="57"/>
      <c r="E10" s="35"/>
      <c r="F10" s="44"/>
      <c r="G10" s="35"/>
      <c r="H10" s="35"/>
      <c r="I10" s="35"/>
    </row>
    <row r="11" spans="1:9" ht="15.6" customHeight="1" thickBot="1" x14ac:dyDescent="0.3">
      <c r="A11" s="5"/>
      <c r="B11" s="68"/>
      <c r="C11" s="69"/>
      <c r="D11" s="70"/>
      <c r="E11" s="71"/>
      <c r="F11" s="72"/>
      <c r="G11" s="71"/>
      <c r="H11" s="71"/>
      <c r="I11" s="73"/>
    </row>
    <row r="12" spans="1:9" ht="15.6" customHeight="1" thickTop="1" thickBot="1" x14ac:dyDescent="0.3">
      <c r="A12" s="6"/>
      <c r="B12" s="36" t="s">
        <v>19</v>
      </c>
      <c r="C12" s="74"/>
      <c r="D12" s="38"/>
      <c r="E12" s="37"/>
      <c r="F12" s="16"/>
      <c r="G12" s="16"/>
      <c r="H12" s="16"/>
      <c r="I12" s="17"/>
    </row>
    <row r="13" spans="1:9" ht="15.6" customHeight="1" x14ac:dyDescent="0.25">
      <c r="A13" s="105" t="s">
        <v>13</v>
      </c>
      <c r="B13" s="2"/>
      <c r="C13" s="2"/>
      <c r="D13" s="26"/>
      <c r="E13" s="12"/>
      <c r="F13" s="12"/>
      <c r="G13" s="12"/>
      <c r="H13" s="12"/>
      <c r="I13" s="13"/>
    </row>
    <row r="14" spans="1:9" ht="15.6" customHeight="1" thickBot="1" x14ac:dyDescent="0.3">
      <c r="A14" s="106"/>
      <c r="B14" s="7"/>
      <c r="C14" s="7"/>
      <c r="D14" s="27"/>
      <c r="E14" s="14"/>
      <c r="F14" s="14"/>
      <c r="G14" s="14"/>
      <c r="H14" s="14"/>
      <c r="I14" s="15"/>
    </row>
    <row r="15" spans="1:9" ht="15.6" customHeight="1" x14ac:dyDescent="0.25">
      <c r="A15" s="106"/>
      <c r="B15" s="1" t="s">
        <v>15</v>
      </c>
      <c r="C15" s="31" t="str">
        <f>"9/2"</f>
        <v>9/2</v>
      </c>
      <c r="D15" s="32" t="s">
        <v>40</v>
      </c>
      <c r="E15" s="31" t="str">
        <f>"250"</f>
        <v>250</v>
      </c>
      <c r="F15" s="43">
        <v>106.41158</v>
      </c>
      <c r="G15" s="31">
        <v>1.8</v>
      </c>
      <c r="H15" s="31">
        <v>5.32</v>
      </c>
      <c r="I15" s="31">
        <v>13.38</v>
      </c>
    </row>
    <row r="16" spans="1:9" ht="15.6" customHeight="1" x14ac:dyDescent="0.25">
      <c r="A16" s="106"/>
      <c r="B16" s="1"/>
      <c r="C16" s="31" t="str">
        <f>"-"</f>
        <v>-</v>
      </c>
      <c r="D16" s="62" t="s">
        <v>41</v>
      </c>
      <c r="E16" s="63">
        <v>20</v>
      </c>
      <c r="F16" s="64">
        <v>59.1</v>
      </c>
      <c r="G16" s="64">
        <v>4.72</v>
      </c>
      <c r="H16" s="64">
        <v>4.47</v>
      </c>
      <c r="I16" s="31">
        <v>0</v>
      </c>
    </row>
    <row r="17" spans="1:9" ht="15.6" customHeight="1" thickBot="1" x14ac:dyDescent="0.3">
      <c r="A17" s="106"/>
      <c r="B17" s="1" t="s">
        <v>16</v>
      </c>
      <c r="C17" s="31" t="str">
        <f>"19/7"</f>
        <v>19/7</v>
      </c>
      <c r="D17" s="32" t="s">
        <v>28</v>
      </c>
      <c r="E17" s="49">
        <v>110</v>
      </c>
      <c r="F17" s="43">
        <v>146.09</v>
      </c>
      <c r="G17" s="31">
        <v>11.78</v>
      </c>
      <c r="H17" s="31">
        <v>6.2</v>
      </c>
      <c r="I17" s="31">
        <v>11.03</v>
      </c>
    </row>
    <row r="18" spans="1:9" ht="15.6" customHeight="1" x14ac:dyDescent="0.25">
      <c r="A18" s="106"/>
      <c r="B18" s="33" t="s">
        <v>17</v>
      </c>
      <c r="C18" s="31" t="str">
        <f>"43/3"</f>
        <v>43/3</v>
      </c>
      <c r="D18" s="32" t="s">
        <v>32</v>
      </c>
      <c r="E18" s="31" t="str">
        <f>"180"</f>
        <v>180</v>
      </c>
      <c r="F18" s="43">
        <v>314.79000000000002</v>
      </c>
      <c r="G18" s="31">
        <v>5.81</v>
      </c>
      <c r="H18" s="31">
        <v>5.09</v>
      </c>
      <c r="I18" s="31">
        <v>61.22</v>
      </c>
    </row>
    <row r="19" spans="1:9" ht="15.6" customHeight="1" x14ac:dyDescent="0.25">
      <c r="A19" s="106"/>
      <c r="B19" s="50"/>
      <c r="C19" s="31"/>
      <c r="D19" s="32" t="s">
        <v>33</v>
      </c>
      <c r="E19" s="49">
        <v>50</v>
      </c>
      <c r="F19" s="43">
        <v>12.7</v>
      </c>
      <c r="G19" s="31">
        <v>0.54</v>
      </c>
      <c r="H19" s="31">
        <v>0.1</v>
      </c>
      <c r="I19" s="31">
        <v>2.5499999999999998</v>
      </c>
    </row>
    <row r="20" spans="1:9" ht="15.6" customHeight="1" x14ac:dyDescent="0.25">
      <c r="A20" s="1"/>
      <c r="B20" s="1" t="s">
        <v>46</v>
      </c>
      <c r="C20" s="31" t="str">
        <f>"6/10"</f>
        <v>6/10</v>
      </c>
      <c r="D20" s="32" t="s">
        <v>61</v>
      </c>
      <c r="E20" s="31" t="str">
        <f>"200"</f>
        <v>200</v>
      </c>
      <c r="F20" s="43">
        <v>50.43</v>
      </c>
      <c r="G20" s="31">
        <v>1.02</v>
      </c>
      <c r="H20" s="31">
        <v>0.06</v>
      </c>
      <c r="I20" s="31">
        <v>13.4</v>
      </c>
    </row>
    <row r="21" spans="1:9" ht="15.6" customHeight="1" x14ac:dyDescent="0.25">
      <c r="A21" s="1"/>
      <c r="B21" s="2" t="s">
        <v>43</v>
      </c>
      <c r="C21" s="35" t="str">
        <f>"-"</f>
        <v>-</v>
      </c>
      <c r="D21" s="57" t="s">
        <v>27</v>
      </c>
      <c r="E21" s="58">
        <v>60</v>
      </c>
      <c r="F21" s="44">
        <v>116.02799999999999</v>
      </c>
      <c r="G21" s="35">
        <v>3.96</v>
      </c>
      <c r="H21" s="35">
        <v>0.72</v>
      </c>
      <c r="I21" s="35">
        <v>25.02</v>
      </c>
    </row>
  </sheetData>
  <mergeCells count="3">
    <mergeCell ref="B1:D1"/>
    <mergeCell ref="A4:A8"/>
    <mergeCell ref="A13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Дополнительное питание</vt:lpstr>
      <vt:lpstr>Сахарный диабет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2026-03-03T02:59:52Z</dcterms:modified>
</cp:coreProperties>
</file>