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 activeTab="2"/>
  </bookViews>
  <sheets>
    <sheet name="1-4 класс" sheetId="1" r:id="rId1"/>
    <sheet name="5-11 класс" sheetId="2" r:id="rId2"/>
    <sheet name="1-4 ОВЗ" sheetId="3" r:id="rId3"/>
    <sheet name="5-11 ОВЗ" sheetId="4" r:id="rId4"/>
    <sheet name="Сах. диабет" sheetId="5" r:id="rId5"/>
    <sheet name="Доп.питание" sheetId="7" r:id="rId6"/>
  </sheet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7" l="1"/>
  <c r="C20" i="7"/>
  <c r="C19" i="7"/>
  <c r="C18" i="7"/>
  <c r="C16" i="7"/>
  <c r="C15" i="7"/>
  <c r="C14" i="7"/>
  <c r="E11" i="7"/>
  <c r="E4" i="7" l="1"/>
  <c r="C4" i="7"/>
  <c r="E20" i="4"/>
  <c r="C20" i="4"/>
  <c r="E19" i="4"/>
  <c r="C19" i="4"/>
  <c r="E18" i="4"/>
  <c r="C18" i="4"/>
  <c r="E17" i="4"/>
  <c r="C17" i="4"/>
  <c r="E16" i="4"/>
  <c r="C16" i="4"/>
  <c r="E8" i="4"/>
  <c r="C8" i="4"/>
  <c r="E7" i="4"/>
  <c r="C7" i="4"/>
  <c r="E6" i="4"/>
  <c r="C6" i="4"/>
  <c r="E8" i="3" l="1"/>
  <c r="C8" i="3"/>
  <c r="E7" i="3"/>
  <c r="C7" i="3"/>
  <c r="E6" i="3"/>
  <c r="C6" i="3"/>
  <c r="E4" i="3"/>
  <c r="C4" i="3"/>
  <c r="E19" i="3"/>
  <c r="C19" i="3"/>
  <c r="E18" i="3"/>
  <c r="C18" i="3"/>
  <c r="E17" i="3"/>
  <c r="C17" i="3"/>
  <c r="E15" i="3"/>
  <c r="C15" i="3"/>
  <c r="E8" i="2"/>
  <c r="C8" i="2"/>
  <c r="C7" i="2"/>
  <c r="E6" i="2"/>
  <c r="C6" i="2"/>
  <c r="E4" i="2"/>
  <c r="C4" i="2"/>
  <c r="E7" i="1" l="1"/>
  <c r="C7" i="1"/>
  <c r="E6" i="1"/>
  <c r="C6" i="1"/>
  <c r="E4" i="1"/>
  <c r="C4" i="1"/>
  <c r="C10" i="7" l="1"/>
  <c r="C9" i="7"/>
  <c r="E8" i="7"/>
  <c r="C8" i="7"/>
  <c r="E20" i="5" l="1"/>
  <c r="C20" i="5"/>
  <c r="E19" i="5"/>
  <c r="C19" i="5"/>
  <c r="E18" i="5"/>
  <c r="C18" i="5"/>
  <c r="E17" i="5"/>
  <c r="C17" i="5"/>
  <c r="E16" i="5"/>
  <c r="C16" i="5"/>
  <c r="C11" i="5"/>
  <c r="C8" i="5"/>
  <c r="C7" i="5"/>
  <c r="C6" i="5"/>
  <c r="C5" i="5"/>
  <c r="C4" i="5"/>
  <c r="C21" i="4" l="1"/>
  <c r="C10" i="4"/>
  <c r="C9" i="4"/>
  <c r="C20" i="3" l="1"/>
  <c r="C9" i="3"/>
</calcChain>
</file>

<file path=xl/sharedStrings.xml><?xml version="1.0" encoding="utf-8"?>
<sst xmlns="http://schemas.openxmlformats.org/spreadsheetml/2006/main" count="217" uniqueCount="65">
  <si>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</si>
  <si>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</si>
  <si>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</si>
  <si>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</si>
  <si>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</si>
  <si>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</si>
  <si>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</si>
  <si>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</si>
  <si>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</si>
  <si>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</si>
  <si>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</si>
  <si>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</si>
  <si>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</si>
  <si>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</si>
  <si>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</si>
  <si>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</si>
  <si>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</si>
  <si>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</si>
  <si>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</si>
  <si>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</si>
  <si>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</si>
  <si>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</si>
  <si>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</si>
  <si>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</si>
  <si>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</si>
  <si>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</si>
  <si>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4 день</t>
  </si>
  <si>
    <t>Каша рисовая молочная вязкая с маслом сливочным</t>
  </si>
  <si>
    <t>МБОУ СОШ №19 7-10 лет</t>
  </si>
  <si>
    <t>Омлет запеченный или паровой</t>
  </si>
  <si>
    <t>МБОУ СОШ  № 19 11 и ст</t>
  </si>
  <si>
    <t>МБОУ СОШ № 19 ДОВЗ 7-10 лет</t>
  </si>
  <si>
    <t>Борщ со сметаной (вариант 2)</t>
  </si>
  <si>
    <t>Мясо кур отварное</t>
  </si>
  <si>
    <t>Компот из сухофруктов и шиповника (вариант 2)</t>
  </si>
  <si>
    <t>Фрукт</t>
  </si>
  <si>
    <t>МБОУ СОШ № 19 ДОВЗ 12 и ст</t>
  </si>
  <si>
    <t>Компот из сухофруктов (вариант 2)</t>
  </si>
  <si>
    <t>МБОУ СОШ № 19 5-11 Сахарный диабет</t>
  </si>
  <si>
    <t>Каша кукурузная молочная с маслом сливочным без сахара</t>
  </si>
  <si>
    <t>Кофейный напиток с молоком без сахара</t>
  </si>
  <si>
    <t>Запеканка картофельная, фаршированная отварным мясом свинины</t>
  </si>
  <si>
    <t>Компот из сухофруктов без сахара</t>
  </si>
  <si>
    <t>МБОУ СОШ № 19 Дополнительное питание</t>
  </si>
  <si>
    <t>Ккал.</t>
  </si>
  <si>
    <t>Компот из  сухофруктов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</si>
  <si>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</si>
  <si>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</si>
  <si>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</si>
  <si>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</si>
  <si>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</si>
  <si>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</si>
  <si>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</si>
  <si>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</si>
  <si>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2/6</t>
  </si>
  <si>
    <t>Кофейный напиток с молоком (вариант 2)</t>
  </si>
  <si>
    <t>9/4</t>
  </si>
  <si>
    <t>53/8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</si>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</sst>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2" fontId="0" fillId="0" borderId="9" xfId="0" applyNumberFormat="1" applyFill="1" applyBorder="1" applyProtection="1">
      <protection locked="0"/>
    </xf>
    <xf numFmtId="2" fontId="1" fillId="3" borderId="16" xfId="0" applyNumberFormat="1" applyFont="1" applyFill="1" applyBorder="1"/>
    <xf numFmtId="0" fontId="1" fillId="3" borderId="16" xfId="0" applyFont="1" applyFill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1" fillId="0" borderId="1" xfId="0" applyFont="1" applyBorder="1" applyAlignment="1">
      <alignment horizontal="left"/>
    </xf>
    <xf numFmtId="2" fontId="2" fillId="3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3" fillId="0" borderId="16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3" fillId="0" borderId="23" xfId="0" applyFont="1" applyBorder="1"/>
    <xf numFmtId="0" fontId="4" fillId="3" borderId="16" xfId="0" applyFont="1" applyFill="1" applyBorder="1"/>
    <xf numFmtId="0" fontId="4" fillId="3" borderId="16" xfId="0" applyFont="1" applyFill="1" applyBorder="1" applyAlignment="1">
      <alignment wrapText="1"/>
    </xf>
    <xf numFmtId="1" fontId="5" fillId="3" borderId="16" xfId="0" applyNumberFormat="1" applyFont="1" applyFill="1" applyBorder="1" applyAlignment="1">
      <alignment horizontal="left"/>
    </xf>
    <xf numFmtId="2" fontId="5" fillId="3" borderId="16" xfId="0" applyNumberFormat="1" applyFont="1" applyFill="1" applyBorder="1" applyAlignment="1">
      <alignment horizontal="right"/>
    </xf>
    <xf numFmtId="0" fontId="0" fillId="0" borderId="24" xfId="0" applyBorder="1"/>
    <xf numFmtId="0" fontId="1" fillId="0" borderId="24" xfId="0" applyFont="1" applyBorder="1"/>
    <xf numFmtId="2" fontId="1" fillId="0" borderId="4" xfId="0" applyNumberFormat="1" applyFont="1" applyBorder="1"/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0" fillId="3" borderId="4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3" fillId="0" borderId="16" xfId="0" applyNumberFormat="1" applyFont="1" applyBorder="1"/>
    <xf numFmtId="1" fontId="3" fillId="0" borderId="16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Protection="1">
      <protection locked="0"/>
    </xf>
    <xf numFmtId="0" fontId="3" fillId="0" borderId="23" xfId="0" applyFont="1" applyBorder="1" applyAlignment="1">
      <alignment wrapText="1"/>
    </xf>
    <xf numFmtId="1" fontId="3" fillId="0" borderId="23" xfId="0" applyNumberFormat="1" applyFont="1" applyBorder="1" applyAlignment="1">
      <alignment horizontal="left"/>
    </xf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100" t="s">
        <v>28</v>
      </c>
      <c r="C1" s="101"/>
      <c r="D1" s="102"/>
      <c r="E1" t="s">
        <v>18</v>
      </c>
      <c r="F1" s="16"/>
      <c r="I1" t="s">
        <v>1</v>
      </c>
      <c r="J1" s="22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103" t="s">
        <v>10</v>
      </c>
      <c r="B4" s="3" t="s">
        <v>11</v>
      </c>
      <c r="C4" s="51" t="str">
        <f>"9/4"</f>
        <v>9/4</v>
      </c>
      <c r="D4" s="91" t="s">
        <v>27</v>
      </c>
      <c r="E4" s="51" t="str">
        <f>"200"</f>
        <v>200</v>
      </c>
      <c r="F4" s="27">
        <v>37.64</v>
      </c>
      <c r="G4" s="50">
        <v>238.54563200000001</v>
      </c>
      <c r="H4" s="50">
        <v>5.19</v>
      </c>
      <c r="I4" s="50">
        <v>6.34</v>
      </c>
      <c r="J4" s="50">
        <v>40.44</v>
      </c>
    </row>
    <row r="5" spans="1:13" ht="16.5" thickBot="1" x14ac:dyDescent="0.3">
      <c r="A5" s="104"/>
      <c r="B5" s="23"/>
      <c r="C5" s="53" t="s">
        <v>54</v>
      </c>
      <c r="D5" s="92" t="s">
        <v>29</v>
      </c>
      <c r="E5" s="93">
        <v>90</v>
      </c>
      <c r="F5" s="49">
        <v>53.7</v>
      </c>
      <c r="G5" s="52">
        <v>156.00756804545458</v>
      </c>
      <c r="H5" s="52">
        <v>8.7899999999999991</v>
      </c>
      <c r="I5" s="52">
        <v>12.75</v>
      </c>
      <c r="J5" s="52">
        <v>1.59</v>
      </c>
    </row>
    <row r="6" spans="1:13" ht="31.5" x14ac:dyDescent="0.25">
      <c r="A6" s="104"/>
      <c r="B6" s="1" t="s">
        <v>24</v>
      </c>
      <c r="C6" s="51" t="str">
        <f>"32/10"</f>
        <v>32/10</v>
      </c>
      <c r="D6" s="91" t="s">
        <v>55</v>
      </c>
      <c r="E6" s="51" t="str">
        <f>"180"</f>
        <v>180</v>
      </c>
      <c r="F6" s="29">
        <v>23</v>
      </c>
      <c r="G6" s="50">
        <v>70.009740000000008</v>
      </c>
      <c r="H6" s="50">
        <v>2.82</v>
      </c>
      <c r="I6" s="50">
        <v>2.89</v>
      </c>
      <c r="J6" s="50">
        <v>8.5500000000000007</v>
      </c>
    </row>
    <row r="7" spans="1:13" ht="15.75" x14ac:dyDescent="0.25">
      <c r="A7" s="104"/>
      <c r="B7" s="39" t="s">
        <v>19</v>
      </c>
      <c r="C7" s="53" t="str">
        <f>"-"</f>
        <v>-</v>
      </c>
      <c r="D7" s="92" t="s">
        <v>22</v>
      </c>
      <c r="E7" s="53" t="str">
        <f>"30"</f>
        <v>30</v>
      </c>
      <c r="F7" s="29">
        <v>3.28</v>
      </c>
      <c r="G7" s="52">
        <v>67.170299999999997</v>
      </c>
      <c r="H7" s="52">
        <v>1.98</v>
      </c>
      <c r="I7" s="52">
        <v>0.2</v>
      </c>
      <c r="J7" s="52">
        <v>14.07</v>
      </c>
    </row>
    <row r="8" spans="1:13" ht="15.75" x14ac:dyDescent="0.25">
      <c r="A8" s="104"/>
      <c r="C8" s="40"/>
      <c r="D8" s="43"/>
      <c r="E8" s="42"/>
      <c r="F8" s="29"/>
      <c r="G8" s="45"/>
      <c r="H8" s="42"/>
      <c r="I8" s="42"/>
      <c r="J8" s="42"/>
    </row>
    <row r="9" spans="1:13" ht="15.75" x14ac:dyDescent="0.25">
      <c r="A9" s="105"/>
      <c r="B9" s="31"/>
      <c r="C9" s="42"/>
      <c r="D9" s="43"/>
      <c r="E9" s="42"/>
      <c r="F9" s="28"/>
      <c r="G9" s="45"/>
      <c r="H9" s="42"/>
      <c r="I9" s="42"/>
      <c r="J9" s="42"/>
      <c r="L9" s="38"/>
      <c r="M9" s="38"/>
    </row>
    <row r="10" spans="1:13" ht="16.5" thickBot="1" x14ac:dyDescent="0.3">
      <c r="A10" s="33"/>
      <c r="B10" s="32"/>
      <c r="C10" s="46"/>
      <c r="D10" s="47"/>
      <c r="E10" s="46"/>
      <c r="F10" s="30"/>
      <c r="G10" s="37"/>
      <c r="H10" s="37"/>
      <c r="I10" s="37"/>
      <c r="J10" s="37"/>
    </row>
    <row r="11" spans="1:13" ht="16.5" thickTop="1" x14ac:dyDescent="0.25">
      <c r="A11" s="4" t="s">
        <v>12</v>
      </c>
      <c r="B11" s="24" t="s">
        <v>17</v>
      </c>
      <c r="C11" s="25"/>
      <c r="D11" s="26"/>
      <c r="E11" s="25"/>
      <c r="F11" s="19"/>
      <c r="G11" s="14"/>
      <c r="H11" s="14"/>
      <c r="I11" s="14"/>
      <c r="J11" s="15"/>
    </row>
    <row r="12" spans="1:13" x14ac:dyDescent="0.25">
      <c r="A12" s="4"/>
      <c r="B12" s="2"/>
      <c r="C12" s="2"/>
      <c r="D12" s="20"/>
      <c r="E12" s="10"/>
      <c r="F12" s="17"/>
      <c r="G12" s="10"/>
      <c r="H12" s="10"/>
      <c r="I12" s="10"/>
      <c r="J12" s="11"/>
    </row>
    <row r="13" spans="1:13" ht="15.75" thickBot="1" x14ac:dyDescent="0.3">
      <c r="A13" s="5"/>
      <c r="B13" s="6"/>
      <c r="C13" s="6"/>
      <c r="D13" s="21"/>
      <c r="E13" s="12"/>
      <c r="F13" s="18"/>
      <c r="G13" s="12"/>
      <c r="H13" s="12"/>
      <c r="I13" s="12"/>
      <c r="J13" s="13"/>
    </row>
    <row r="14" spans="1:13" ht="15.75" x14ac:dyDescent="0.25">
      <c r="A14" s="103" t="s">
        <v>13</v>
      </c>
      <c r="B14" s="1" t="s">
        <v>14</v>
      </c>
      <c r="C14" s="40"/>
      <c r="D14" s="41"/>
      <c r="E14" s="40"/>
      <c r="F14" s="34"/>
      <c r="G14" s="44"/>
      <c r="H14" s="40"/>
      <c r="I14" s="40"/>
      <c r="J14" s="40"/>
    </row>
    <row r="15" spans="1:13" ht="15.75" x14ac:dyDescent="0.25">
      <c r="A15" s="104"/>
      <c r="C15" s="40"/>
      <c r="D15" s="41"/>
      <c r="E15" s="40"/>
      <c r="F15" s="35"/>
      <c r="G15" s="44"/>
      <c r="H15" s="40"/>
      <c r="I15" s="40"/>
      <c r="J15" s="40"/>
    </row>
    <row r="16" spans="1:13" ht="15.75" x14ac:dyDescent="0.25">
      <c r="A16" s="104"/>
      <c r="B16" s="1" t="s">
        <v>15</v>
      </c>
      <c r="C16" s="40"/>
      <c r="D16" s="41"/>
      <c r="E16" s="40"/>
      <c r="F16" s="35"/>
      <c r="G16" s="44"/>
      <c r="H16" s="40"/>
      <c r="I16" s="40"/>
      <c r="J16" s="40"/>
    </row>
    <row r="17" spans="1:10" ht="15.75" x14ac:dyDescent="0.25">
      <c r="A17" s="104"/>
      <c r="B17" t="s">
        <v>16</v>
      </c>
      <c r="C17" s="40"/>
      <c r="D17" s="41"/>
      <c r="E17" s="40"/>
      <c r="F17" s="35"/>
      <c r="G17" s="44"/>
      <c r="H17" s="40"/>
      <c r="I17" s="40"/>
      <c r="J17" s="40"/>
    </row>
    <row r="18" spans="1:10" ht="15.75" x14ac:dyDescent="0.25">
      <c r="A18" s="104"/>
      <c r="B18" s="1" t="s">
        <v>19</v>
      </c>
      <c r="C18" s="40"/>
      <c r="D18" s="41"/>
      <c r="E18" s="40"/>
      <c r="F18" s="35"/>
      <c r="G18" s="44"/>
      <c r="H18" s="40"/>
      <c r="I18" s="40"/>
      <c r="J18" s="40"/>
    </row>
    <row r="19" spans="1:10" ht="15.75" x14ac:dyDescent="0.25">
      <c r="A19" s="104"/>
      <c r="B19" s="1" t="s">
        <v>19</v>
      </c>
      <c r="C19" s="40"/>
      <c r="D19" s="41"/>
      <c r="E19" s="40"/>
      <c r="F19" s="35"/>
      <c r="G19" s="44"/>
      <c r="H19" s="40"/>
      <c r="I19" s="40"/>
      <c r="J19" s="40"/>
    </row>
    <row r="20" spans="1:10" ht="15.75" x14ac:dyDescent="0.25">
      <c r="A20" s="104"/>
      <c r="B20" s="1" t="s">
        <v>23</v>
      </c>
      <c r="C20" s="40"/>
      <c r="D20" s="41"/>
      <c r="E20" s="40"/>
      <c r="F20" s="35"/>
      <c r="G20" s="44"/>
      <c r="H20" s="40"/>
      <c r="I20" s="40"/>
      <c r="J20" s="40"/>
    </row>
    <row r="21" spans="1:10" ht="15.75" x14ac:dyDescent="0.25">
      <c r="A21" s="104"/>
      <c r="C21" s="42"/>
      <c r="D21" s="43"/>
      <c r="E21" s="42"/>
      <c r="F21" s="36"/>
      <c r="G21" s="45"/>
      <c r="H21" s="42"/>
      <c r="I21" s="42"/>
      <c r="J21" s="42"/>
    </row>
    <row r="22" spans="1:10" ht="16.5" thickBot="1" x14ac:dyDescent="0.3">
      <c r="A22" s="106"/>
      <c r="B22" s="6"/>
      <c r="C22" s="42"/>
      <c r="D22" s="43"/>
      <c r="E22" s="42"/>
      <c r="F22" s="18"/>
      <c r="G22" s="45"/>
      <c r="H22" s="42"/>
      <c r="I22" s="42"/>
      <c r="J22" s="42"/>
    </row>
  </sheetData>
  <mergeCells count="3">
    <mergeCell ref="B1:D1"/>
    <mergeCell ref="A4:A9"/>
    <mergeCell ref="A14:A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12" sqref="D11:D12"/>
    </sheetView>
  </sheetViews>
  <sheetFormatPr defaultRowHeight="15" x14ac:dyDescent="0.25"/>
  <cols>
    <col min="4" max="4" width="39.140625" customWidth="1"/>
  </cols>
  <sheetData>
    <row r="1" spans="1:10" ht="15.6" customHeight="1" x14ac:dyDescent="0.25">
      <c r="A1" t="s">
        <v>0</v>
      </c>
      <c r="B1" s="100" t="s">
        <v>30</v>
      </c>
      <c r="C1" s="101"/>
      <c r="D1" s="102"/>
      <c r="E1" t="s">
        <v>18</v>
      </c>
      <c r="F1" s="16"/>
      <c r="I1" t="s">
        <v>1</v>
      </c>
      <c r="J1" s="22" t="s">
        <v>26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103" t="s">
        <v>10</v>
      </c>
      <c r="B4" s="3" t="s">
        <v>11</v>
      </c>
      <c r="C4" s="51" t="str">
        <f>"9/4"</f>
        <v>9/4</v>
      </c>
      <c r="D4" s="91" t="s">
        <v>27</v>
      </c>
      <c r="E4" s="51" t="str">
        <f>"200"</f>
        <v>200</v>
      </c>
      <c r="F4" s="27">
        <v>37.64</v>
      </c>
      <c r="G4" s="50">
        <v>238.54563200000001</v>
      </c>
      <c r="H4" s="50">
        <v>5.19</v>
      </c>
      <c r="I4" s="50">
        <v>6.34</v>
      </c>
      <c r="J4" s="50">
        <v>40.44</v>
      </c>
    </row>
    <row r="5" spans="1:10" ht="15.6" customHeight="1" thickBot="1" x14ac:dyDescent="0.3">
      <c r="A5" s="104"/>
      <c r="B5" s="23"/>
      <c r="C5" s="53" t="s">
        <v>54</v>
      </c>
      <c r="D5" s="92" t="s">
        <v>29</v>
      </c>
      <c r="E5" s="93">
        <v>100</v>
      </c>
      <c r="F5" s="49">
        <v>70.62</v>
      </c>
      <c r="G5" s="52">
        <v>173.34</v>
      </c>
      <c r="H5" s="52">
        <v>9.77</v>
      </c>
      <c r="I5" s="52">
        <v>14.16</v>
      </c>
      <c r="J5" s="52">
        <v>1.76</v>
      </c>
    </row>
    <row r="6" spans="1:10" ht="15.6" customHeight="1" x14ac:dyDescent="0.25">
      <c r="A6" s="104"/>
      <c r="B6" s="1" t="s">
        <v>24</v>
      </c>
      <c r="C6" s="51" t="str">
        <f>"32/10"</f>
        <v>32/10</v>
      </c>
      <c r="D6" s="91" t="s">
        <v>55</v>
      </c>
      <c r="E6" s="51" t="str">
        <f>"180"</f>
        <v>180</v>
      </c>
      <c r="F6" s="29">
        <v>23</v>
      </c>
      <c r="G6" s="50">
        <v>70.009740000000008</v>
      </c>
      <c r="H6" s="50">
        <v>2.82</v>
      </c>
      <c r="I6" s="50">
        <v>2.89</v>
      </c>
      <c r="J6" s="50">
        <v>8.5500000000000007</v>
      </c>
    </row>
    <row r="7" spans="1:10" ht="15.6" customHeight="1" x14ac:dyDescent="0.25">
      <c r="A7" s="104"/>
      <c r="B7" s="23" t="s">
        <v>19</v>
      </c>
      <c r="C7" s="51" t="str">
        <f>"-"</f>
        <v>-</v>
      </c>
      <c r="D7" s="91" t="s">
        <v>22</v>
      </c>
      <c r="E7" s="96">
        <v>40</v>
      </c>
      <c r="F7" s="29">
        <v>4.38</v>
      </c>
      <c r="G7" s="50">
        <v>89.56</v>
      </c>
      <c r="H7" s="50">
        <v>2.64</v>
      </c>
      <c r="I7" s="50">
        <v>0.26</v>
      </c>
      <c r="J7" s="50">
        <v>18.760000000000002</v>
      </c>
    </row>
    <row r="8" spans="1:10" ht="15.6" customHeight="1" x14ac:dyDescent="0.25">
      <c r="A8" s="104"/>
      <c r="B8" t="s">
        <v>19</v>
      </c>
      <c r="C8" s="53" t="str">
        <f>"-"</f>
        <v>-</v>
      </c>
      <c r="D8" s="92" t="s">
        <v>25</v>
      </c>
      <c r="E8" s="53" t="str">
        <f>"30"</f>
        <v>30</v>
      </c>
      <c r="F8" s="29">
        <v>3.28</v>
      </c>
      <c r="G8" s="52">
        <v>58.013999999999996</v>
      </c>
      <c r="H8" s="52">
        <v>1.98</v>
      </c>
      <c r="I8" s="52">
        <v>0.36</v>
      </c>
      <c r="J8" s="52">
        <v>12.51</v>
      </c>
    </row>
    <row r="9" spans="1:10" ht="15.6" customHeight="1" x14ac:dyDescent="0.25">
      <c r="A9" s="104"/>
      <c r="B9" s="39"/>
      <c r="C9" s="40"/>
      <c r="D9" s="43"/>
      <c r="E9" s="42"/>
      <c r="F9" s="29"/>
      <c r="G9" s="45"/>
      <c r="H9" s="42"/>
      <c r="I9" s="42"/>
      <c r="J9" s="42"/>
    </row>
    <row r="10" spans="1:10" ht="15.6" customHeight="1" x14ac:dyDescent="0.25">
      <c r="A10" s="105"/>
      <c r="B10" s="31"/>
      <c r="C10" s="42"/>
      <c r="D10" s="43"/>
      <c r="E10" s="42"/>
      <c r="F10" s="28"/>
      <c r="G10" s="45"/>
      <c r="H10" s="42"/>
      <c r="I10" s="42"/>
      <c r="J10" s="42"/>
    </row>
    <row r="11" spans="1:10" ht="15.6" customHeight="1" thickBot="1" x14ac:dyDescent="0.3">
      <c r="A11" s="33"/>
      <c r="B11" s="32"/>
      <c r="C11" s="46"/>
      <c r="D11" s="47"/>
      <c r="E11" s="46"/>
      <c r="F11" s="30"/>
      <c r="G11" s="37"/>
      <c r="H11" s="37"/>
      <c r="I11" s="37"/>
      <c r="J11" s="37"/>
    </row>
    <row r="12" spans="1:10" ht="15.6" customHeight="1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0" ht="15.6" customHeight="1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0" ht="15.6" customHeight="1" x14ac:dyDescent="0.25">
      <c r="A15" s="103" t="s">
        <v>13</v>
      </c>
      <c r="B15" s="1" t="s">
        <v>14</v>
      </c>
      <c r="C15" s="51"/>
      <c r="D15" s="91"/>
      <c r="E15" s="51"/>
      <c r="F15" s="34"/>
      <c r="G15" s="44"/>
      <c r="H15" s="40"/>
      <c r="I15" s="40"/>
      <c r="J15" s="40"/>
    </row>
    <row r="16" spans="1:10" ht="15.6" customHeight="1" x14ac:dyDescent="0.25">
      <c r="A16" s="104"/>
      <c r="C16" s="53"/>
      <c r="D16" s="92"/>
      <c r="E16" s="93"/>
      <c r="F16" s="35"/>
      <c r="G16" s="44"/>
      <c r="H16" s="40"/>
      <c r="I16" s="40"/>
      <c r="J16" s="40"/>
    </row>
    <row r="17" spans="1:10" ht="15.6" customHeight="1" x14ac:dyDescent="0.25">
      <c r="A17" s="104"/>
      <c r="B17" s="1" t="s">
        <v>15</v>
      </c>
      <c r="C17" s="51"/>
      <c r="D17" s="91"/>
      <c r="E17" s="51"/>
      <c r="F17" s="35"/>
      <c r="G17" s="44"/>
      <c r="H17" s="40"/>
      <c r="I17" s="40"/>
      <c r="J17" s="40"/>
    </row>
    <row r="18" spans="1:10" ht="15.6" customHeight="1" x14ac:dyDescent="0.25">
      <c r="A18" s="104"/>
      <c r="B18" t="s">
        <v>16</v>
      </c>
      <c r="C18" s="51"/>
      <c r="D18" s="91"/>
      <c r="E18" s="51"/>
      <c r="F18" s="35"/>
      <c r="G18" s="44"/>
      <c r="H18" s="40"/>
      <c r="I18" s="40"/>
      <c r="J18" s="40"/>
    </row>
    <row r="19" spans="1:10" ht="15.6" customHeight="1" x14ac:dyDescent="0.25">
      <c r="A19" s="104"/>
      <c r="B19" s="1" t="s">
        <v>19</v>
      </c>
      <c r="C19" s="53"/>
      <c r="D19" s="92"/>
      <c r="E19" s="53"/>
      <c r="F19" s="35"/>
      <c r="G19" s="44"/>
      <c r="H19" s="40"/>
      <c r="I19" s="40"/>
      <c r="J19" s="40"/>
    </row>
    <row r="20" spans="1:10" ht="15.6" customHeight="1" x14ac:dyDescent="0.25">
      <c r="A20" s="104"/>
      <c r="B20" s="1" t="s">
        <v>19</v>
      </c>
      <c r="C20" s="40"/>
      <c r="D20" s="41"/>
      <c r="E20" s="40"/>
      <c r="F20" s="35"/>
      <c r="G20" s="44"/>
      <c r="H20" s="40"/>
      <c r="I20" s="40"/>
      <c r="J20" s="40"/>
    </row>
    <row r="21" spans="1:10" ht="15.6" customHeight="1" x14ac:dyDescent="0.25">
      <c r="A21" s="104"/>
      <c r="B21" s="1" t="s">
        <v>23</v>
      </c>
      <c r="C21" s="40"/>
      <c r="D21" s="41"/>
      <c r="E21" s="40"/>
      <c r="F21" s="35"/>
      <c r="G21" s="44"/>
      <c r="H21" s="40"/>
      <c r="I21" s="40"/>
      <c r="J21" s="40"/>
    </row>
    <row r="22" spans="1:10" ht="15.6" customHeight="1" x14ac:dyDescent="0.25">
      <c r="A22" s="104"/>
      <c r="C22" s="42"/>
      <c r="D22" s="43"/>
      <c r="E22" s="42"/>
      <c r="F22" s="36"/>
      <c r="G22" s="45"/>
      <c r="H22" s="42"/>
      <c r="I22" s="42"/>
      <c r="J22" s="42"/>
    </row>
    <row r="23" spans="1:10" ht="15.6" customHeight="1" thickBot="1" x14ac:dyDescent="0.3">
      <c r="A23" s="106"/>
      <c r="B23" s="6"/>
      <c r="C23" s="42"/>
      <c r="D23" s="43"/>
      <c r="E23" s="42"/>
      <c r="F23" s="18"/>
      <c r="G23" s="45"/>
      <c r="H23" s="42"/>
      <c r="I23" s="42"/>
      <c r="J23" s="42"/>
    </row>
  </sheetData>
  <mergeCells count="3">
    <mergeCell ref="B1:D1"/>
    <mergeCell ref="A4:A10"/>
    <mergeCell ref="A15:A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22" sqref="D22"/>
    </sheetView>
  </sheetViews>
  <sheetFormatPr defaultRowHeight="15" x14ac:dyDescent="0.25"/>
  <cols>
    <col min="4" max="4" width="45.140625" customWidth="1"/>
  </cols>
  <sheetData>
    <row r="1" spans="1:10" ht="15.6" customHeight="1" x14ac:dyDescent="0.25">
      <c r="A1" t="s">
        <v>0</v>
      </c>
      <c r="B1" s="100" t="s">
        <v>31</v>
      </c>
      <c r="C1" s="101"/>
      <c r="D1" s="102"/>
      <c r="E1" t="s">
        <v>18</v>
      </c>
      <c r="F1" s="16"/>
      <c r="I1" t="s">
        <v>1</v>
      </c>
      <c r="J1" s="22" t="s">
        <v>26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103" t="s">
        <v>10</v>
      </c>
      <c r="B4" s="3" t="s">
        <v>11</v>
      </c>
      <c r="C4" s="51" t="str">
        <f>"9/4"</f>
        <v>9/4</v>
      </c>
      <c r="D4" s="91" t="s">
        <v>27</v>
      </c>
      <c r="E4" s="51" t="str">
        <f>"200"</f>
        <v>200</v>
      </c>
      <c r="F4" s="27">
        <v>37.64</v>
      </c>
      <c r="G4" s="50">
        <v>238.54563200000001</v>
      </c>
      <c r="H4" s="50">
        <v>5.19</v>
      </c>
      <c r="I4" s="50">
        <v>6.34</v>
      </c>
      <c r="J4" s="50">
        <v>40.44</v>
      </c>
    </row>
    <row r="5" spans="1:10" ht="15.6" customHeight="1" thickBot="1" x14ac:dyDescent="0.3">
      <c r="A5" s="104"/>
      <c r="B5" s="23"/>
      <c r="C5" s="53" t="s">
        <v>54</v>
      </c>
      <c r="D5" s="92" t="s">
        <v>29</v>
      </c>
      <c r="E5" s="93">
        <v>100</v>
      </c>
      <c r="F5" s="49">
        <v>50.42</v>
      </c>
      <c r="G5" s="52">
        <v>104.00504536363636</v>
      </c>
      <c r="H5" s="52">
        <v>5.86</v>
      </c>
      <c r="I5" s="52">
        <v>8.5</v>
      </c>
      <c r="J5" s="52">
        <v>1.06</v>
      </c>
    </row>
    <row r="6" spans="1:10" ht="15.6" customHeight="1" x14ac:dyDescent="0.25">
      <c r="A6" s="104"/>
      <c r="B6" s="1" t="s">
        <v>24</v>
      </c>
      <c r="C6" s="51" t="str">
        <f>"32/10"</f>
        <v>32/10</v>
      </c>
      <c r="D6" s="91" t="s">
        <v>55</v>
      </c>
      <c r="E6" s="51" t="str">
        <f>"180"</f>
        <v>180</v>
      </c>
      <c r="F6" s="29">
        <v>23</v>
      </c>
      <c r="G6" s="50">
        <v>70.009740000000008</v>
      </c>
      <c r="H6" s="50">
        <v>2.82</v>
      </c>
      <c r="I6" s="50">
        <v>2.89</v>
      </c>
      <c r="J6" s="50">
        <v>8.5500000000000007</v>
      </c>
    </row>
    <row r="7" spans="1:10" ht="15.6" customHeight="1" x14ac:dyDescent="0.25">
      <c r="A7" s="104"/>
      <c r="B7" s="39" t="s">
        <v>19</v>
      </c>
      <c r="C7" s="51" t="str">
        <f>"-"</f>
        <v>-</v>
      </c>
      <c r="D7" s="91" t="s">
        <v>22</v>
      </c>
      <c r="E7" s="51" t="str">
        <f>"30"</f>
        <v>30</v>
      </c>
      <c r="F7" s="29">
        <v>3.28</v>
      </c>
      <c r="G7" s="50">
        <v>67.170299999999997</v>
      </c>
      <c r="H7" s="50">
        <v>1.98</v>
      </c>
      <c r="I7" s="50">
        <v>0.2</v>
      </c>
      <c r="J7" s="50">
        <v>14.07</v>
      </c>
    </row>
    <row r="8" spans="1:10" ht="15.6" customHeight="1" x14ac:dyDescent="0.25">
      <c r="A8" s="104"/>
      <c r="C8" s="53" t="str">
        <f>"-"</f>
        <v>-</v>
      </c>
      <c r="D8" s="92" t="s">
        <v>25</v>
      </c>
      <c r="E8" s="53" t="str">
        <f>"30"</f>
        <v>30</v>
      </c>
      <c r="F8" s="29">
        <v>3.28</v>
      </c>
      <c r="G8" s="52">
        <v>58.013999999999996</v>
      </c>
      <c r="H8" s="52">
        <v>1.98</v>
      </c>
      <c r="I8" s="52">
        <v>0.36</v>
      </c>
      <c r="J8" s="52">
        <v>12.51</v>
      </c>
    </row>
    <row r="9" spans="1:10" ht="15.6" customHeight="1" x14ac:dyDescent="0.25">
      <c r="A9" s="104"/>
      <c r="B9" s="39"/>
      <c r="C9" s="42" t="str">
        <f>""</f>
        <v/>
      </c>
      <c r="D9" s="43"/>
      <c r="E9" s="42"/>
      <c r="F9" s="29"/>
      <c r="G9" s="52"/>
      <c r="H9" s="53"/>
      <c r="I9" s="53"/>
      <c r="J9" s="53"/>
    </row>
    <row r="10" spans="1:10" ht="15.6" customHeight="1" x14ac:dyDescent="0.25">
      <c r="A10" s="105"/>
      <c r="B10" s="31"/>
      <c r="C10" s="42"/>
      <c r="D10" s="43"/>
      <c r="E10" s="42"/>
      <c r="F10" s="28"/>
      <c r="G10" s="45"/>
      <c r="H10" s="42"/>
      <c r="I10" s="42"/>
      <c r="J10" s="42"/>
    </row>
    <row r="11" spans="1:10" ht="15.6" customHeight="1" thickBot="1" x14ac:dyDescent="0.3">
      <c r="A11" s="33"/>
      <c r="B11" s="32"/>
      <c r="C11" s="46"/>
      <c r="D11" s="47"/>
      <c r="E11" s="46"/>
      <c r="F11" s="30"/>
      <c r="G11" s="37"/>
      <c r="H11" s="37"/>
      <c r="I11" s="37"/>
      <c r="J11" s="37"/>
    </row>
    <row r="12" spans="1:10" ht="15.6" customHeight="1" thickTop="1" x14ac:dyDescent="0.25">
      <c r="A12" s="4" t="s">
        <v>12</v>
      </c>
      <c r="B12" s="24" t="s">
        <v>17</v>
      </c>
      <c r="C12" s="25"/>
      <c r="D12" s="26"/>
      <c r="E12" s="25"/>
      <c r="F12" s="54"/>
      <c r="G12" s="14"/>
      <c r="H12" s="14"/>
      <c r="I12" s="14"/>
      <c r="J12" s="15"/>
    </row>
    <row r="13" spans="1:10" ht="15.6" customHeight="1" x14ac:dyDescent="0.25">
      <c r="A13" s="4"/>
      <c r="B13" s="2"/>
      <c r="C13" s="2"/>
      <c r="D13" s="20"/>
      <c r="E13" s="10"/>
      <c r="F13" s="55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21"/>
      <c r="E14" s="12"/>
      <c r="F14" s="56"/>
      <c r="G14" s="12"/>
      <c r="H14" s="12"/>
      <c r="I14" s="12"/>
      <c r="J14" s="13"/>
    </row>
    <row r="15" spans="1:10" ht="15.6" customHeight="1" x14ac:dyDescent="0.25">
      <c r="A15" s="103" t="s">
        <v>13</v>
      </c>
      <c r="B15" s="1" t="s">
        <v>14</v>
      </c>
      <c r="C15" s="51" t="str">
        <f>"3/2"</f>
        <v>3/2</v>
      </c>
      <c r="D15" s="91" t="s">
        <v>32</v>
      </c>
      <c r="E15" s="51" t="str">
        <f>"250"</f>
        <v>250</v>
      </c>
      <c r="F15" s="28">
        <v>45.9</v>
      </c>
      <c r="G15" s="50">
        <v>94.677054999999996</v>
      </c>
      <c r="H15" s="50">
        <v>1.88</v>
      </c>
      <c r="I15" s="50">
        <v>5.22</v>
      </c>
      <c r="J15" s="50">
        <v>11.06</v>
      </c>
    </row>
    <row r="16" spans="1:10" ht="37.5" customHeight="1" x14ac:dyDescent="0.25">
      <c r="A16" s="104"/>
      <c r="B16" s="1" t="s">
        <v>15</v>
      </c>
      <c r="C16" s="53" t="s">
        <v>57</v>
      </c>
      <c r="D16" s="92" t="s">
        <v>41</v>
      </c>
      <c r="E16" s="93">
        <v>200</v>
      </c>
      <c r="F16" s="29">
        <v>90.72</v>
      </c>
      <c r="G16" s="52">
        <v>406.59546399999999</v>
      </c>
      <c r="H16" s="52">
        <v>13.13</v>
      </c>
      <c r="I16" s="52">
        <v>26.57</v>
      </c>
      <c r="J16" s="52">
        <v>29.24</v>
      </c>
    </row>
    <row r="17" spans="1:10" ht="15.6" customHeight="1" x14ac:dyDescent="0.25">
      <c r="A17" s="104"/>
      <c r="B17" s="1" t="s">
        <v>23</v>
      </c>
      <c r="C17" s="51" t="str">
        <f>"16/10"</f>
        <v>16/10</v>
      </c>
      <c r="D17" s="91" t="s">
        <v>34</v>
      </c>
      <c r="E17" s="51" t="str">
        <f>"180"</f>
        <v>180</v>
      </c>
      <c r="F17" s="29">
        <v>25</v>
      </c>
      <c r="G17" s="50">
        <v>62.722872000000002</v>
      </c>
      <c r="H17" s="50">
        <v>0.84</v>
      </c>
      <c r="I17" s="50">
        <v>0.1</v>
      </c>
      <c r="J17" s="50">
        <v>16.559999999999999</v>
      </c>
    </row>
    <row r="18" spans="1:10" ht="15.6" customHeight="1" x14ac:dyDescent="0.25">
      <c r="A18" s="104"/>
      <c r="B18" s="1" t="s">
        <v>19</v>
      </c>
      <c r="C18" s="51" t="str">
        <f>"-"</f>
        <v>-</v>
      </c>
      <c r="D18" s="91" t="s">
        <v>22</v>
      </c>
      <c r="E18" s="51" t="str">
        <f>"40"</f>
        <v>40</v>
      </c>
      <c r="F18" s="29">
        <v>4.38</v>
      </c>
      <c r="G18" s="50">
        <v>89.560399999999987</v>
      </c>
      <c r="H18" s="50">
        <v>2.64</v>
      </c>
      <c r="I18" s="50">
        <v>0.26</v>
      </c>
      <c r="J18" s="50">
        <v>18.760000000000002</v>
      </c>
    </row>
    <row r="19" spans="1:10" ht="15.6" customHeight="1" x14ac:dyDescent="0.25">
      <c r="A19" s="104"/>
      <c r="B19" s="1" t="s">
        <v>19</v>
      </c>
      <c r="C19" s="53" t="str">
        <f>"-"</f>
        <v>-</v>
      </c>
      <c r="D19" s="92" t="s">
        <v>25</v>
      </c>
      <c r="E19" s="53" t="str">
        <f>"40"</f>
        <v>40</v>
      </c>
      <c r="F19" s="29">
        <v>4.38</v>
      </c>
      <c r="G19" s="52">
        <v>77.352000000000004</v>
      </c>
      <c r="H19" s="52">
        <v>2.64</v>
      </c>
      <c r="I19" s="52">
        <v>0.48</v>
      </c>
      <c r="J19" s="52">
        <v>16.68</v>
      </c>
    </row>
    <row r="20" spans="1:10" ht="15.6" customHeight="1" x14ac:dyDescent="0.25">
      <c r="A20" s="104"/>
      <c r="C20" s="42" t="str">
        <f>"-"</f>
        <v>-</v>
      </c>
      <c r="D20" s="43"/>
      <c r="E20" s="57"/>
      <c r="F20" s="58"/>
      <c r="G20" s="45"/>
      <c r="H20" s="45"/>
      <c r="I20" s="45"/>
      <c r="J20" s="45"/>
    </row>
    <row r="21" spans="1:10" ht="15.6" customHeight="1" x14ac:dyDescent="0.25">
      <c r="A21" s="104"/>
      <c r="C21" s="42"/>
      <c r="D21" s="43"/>
      <c r="E21" s="42"/>
      <c r="F21" s="58"/>
      <c r="G21" s="45"/>
      <c r="H21" s="42"/>
      <c r="I21" s="42"/>
      <c r="J21" s="42"/>
    </row>
    <row r="22" spans="1:10" ht="15.6" customHeight="1" thickBot="1" x14ac:dyDescent="0.3">
      <c r="A22" s="106"/>
      <c r="B22" s="6"/>
      <c r="C22" s="42"/>
      <c r="D22" s="43"/>
      <c r="E22" s="42"/>
      <c r="F22" s="56"/>
      <c r="G22" s="45"/>
      <c r="H22" s="42"/>
      <c r="I22" s="42"/>
      <c r="J22" s="42"/>
    </row>
  </sheetData>
  <mergeCells count="3">
    <mergeCell ref="B1:D1"/>
    <mergeCell ref="A4:A10"/>
    <mergeCell ref="A15:A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22" sqref="D22"/>
    </sheetView>
  </sheetViews>
  <sheetFormatPr defaultRowHeight="15" x14ac:dyDescent="0.25"/>
  <cols>
    <col min="4" max="4" width="45" customWidth="1"/>
  </cols>
  <sheetData>
    <row r="1" spans="1:10" ht="15.6" customHeight="1" x14ac:dyDescent="0.25">
      <c r="A1" t="s">
        <v>0</v>
      </c>
      <c r="B1" s="100" t="s">
        <v>36</v>
      </c>
      <c r="C1" s="101"/>
      <c r="D1" s="102"/>
      <c r="E1" t="s">
        <v>18</v>
      </c>
      <c r="F1" s="16"/>
      <c r="I1" t="s">
        <v>1</v>
      </c>
      <c r="J1" s="22" t="s">
        <v>26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103" t="s">
        <v>10</v>
      </c>
      <c r="B4" s="3" t="s">
        <v>11</v>
      </c>
      <c r="C4" s="40" t="s">
        <v>56</v>
      </c>
      <c r="D4" s="41" t="s">
        <v>27</v>
      </c>
      <c r="E4" s="94">
        <v>200</v>
      </c>
      <c r="F4" s="27">
        <v>37.64</v>
      </c>
      <c r="G4" s="44">
        <v>238.54563200000001</v>
      </c>
      <c r="H4" s="44">
        <v>5.19</v>
      </c>
      <c r="I4" s="44">
        <v>6.34</v>
      </c>
      <c r="J4" s="44">
        <v>40.44</v>
      </c>
    </row>
    <row r="5" spans="1:10" ht="15.6" customHeight="1" thickBot="1" x14ac:dyDescent="0.3">
      <c r="A5" s="104"/>
      <c r="B5" s="23"/>
      <c r="C5" s="42" t="s">
        <v>54</v>
      </c>
      <c r="D5" s="43" t="s">
        <v>29</v>
      </c>
      <c r="E5" s="95">
        <v>100</v>
      </c>
      <c r="F5" s="49">
        <v>70.62</v>
      </c>
      <c r="G5" s="45">
        <v>173.34174227272729</v>
      </c>
      <c r="H5" s="45">
        <v>9.77</v>
      </c>
      <c r="I5" s="45">
        <v>14.16</v>
      </c>
      <c r="J5" s="45">
        <v>1.76</v>
      </c>
    </row>
    <row r="6" spans="1:10" ht="15.6" customHeight="1" x14ac:dyDescent="0.25">
      <c r="A6" s="104"/>
      <c r="B6" s="1" t="s">
        <v>24</v>
      </c>
      <c r="C6" s="40" t="str">
        <f>"32/10"</f>
        <v>32/10</v>
      </c>
      <c r="D6" s="41" t="s">
        <v>55</v>
      </c>
      <c r="E6" s="40" t="str">
        <f>"180"</f>
        <v>180</v>
      </c>
      <c r="F6" s="29">
        <v>23</v>
      </c>
      <c r="G6" s="44">
        <v>70.009740000000008</v>
      </c>
      <c r="H6" s="40">
        <v>2.82</v>
      </c>
      <c r="I6" s="40">
        <v>2.89</v>
      </c>
      <c r="J6" s="40">
        <v>8.5500000000000007</v>
      </c>
    </row>
    <row r="7" spans="1:10" ht="15.6" customHeight="1" x14ac:dyDescent="0.25">
      <c r="A7" s="104"/>
      <c r="B7" s="23" t="s">
        <v>19</v>
      </c>
      <c r="C7" s="40" t="str">
        <f>"-"</f>
        <v>-</v>
      </c>
      <c r="D7" s="41" t="s">
        <v>22</v>
      </c>
      <c r="E7" s="40" t="str">
        <f>"40"</f>
        <v>40</v>
      </c>
      <c r="F7" s="29">
        <v>4.38</v>
      </c>
      <c r="G7" s="44">
        <v>89.560399999999987</v>
      </c>
      <c r="H7" s="40">
        <v>2.64</v>
      </c>
      <c r="I7" s="40">
        <v>0.26</v>
      </c>
      <c r="J7" s="40">
        <v>18.760000000000002</v>
      </c>
    </row>
    <row r="8" spans="1:10" ht="15.6" customHeight="1" x14ac:dyDescent="0.25">
      <c r="A8" s="104"/>
      <c r="C8" s="42" t="str">
        <f>"-"</f>
        <v>-</v>
      </c>
      <c r="D8" s="43" t="s">
        <v>25</v>
      </c>
      <c r="E8" s="42" t="str">
        <f>"30"</f>
        <v>30</v>
      </c>
      <c r="F8" s="29">
        <v>3.28</v>
      </c>
      <c r="G8" s="45">
        <v>58.013999999999996</v>
      </c>
      <c r="H8" s="42">
        <v>1.98</v>
      </c>
      <c r="I8" s="42">
        <v>0.36</v>
      </c>
      <c r="J8" s="42">
        <v>12.51</v>
      </c>
    </row>
    <row r="9" spans="1:10" ht="15.6" customHeight="1" x14ac:dyDescent="0.25">
      <c r="A9" s="104"/>
      <c r="B9" s="1"/>
      <c r="C9" s="42" t="str">
        <f>""</f>
        <v/>
      </c>
      <c r="D9" s="43"/>
      <c r="E9" s="42"/>
      <c r="F9" s="29"/>
      <c r="G9" s="45"/>
      <c r="H9" s="42"/>
      <c r="I9" s="42"/>
      <c r="J9" s="42"/>
    </row>
    <row r="10" spans="1:10" ht="15.6" customHeight="1" x14ac:dyDescent="0.25">
      <c r="A10" s="104"/>
      <c r="B10" s="39"/>
      <c r="C10" s="42" t="str">
        <f>""</f>
        <v/>
      </c>
      <c r="D10" s="43"/>
      <c r="E10" s="42"/>
      <c r="F10" s="29"/>
      <c r="G10" s="52"/>
      <c r="H10" s="53"/>
      <c r="I10" s="53"/>
      <c r="J10" s="53"/>
    </row>
    <row r="11" spans="1:10" ht="15.6" customHeight="1" x14ac:dyDescent="0.25">
      <c r="A11" s="105"/>
      <c r="B11" s="31"/>
      <c r="C11" s="42"/>
      <c r="D11" s="43"/>
      <c r="E11" s="42"/>
      <c r="F11" s="28"/>
      <c r="G11" s="45"/>
      <c r="H11" s="42"/>
      <c r="I11" s="42"/>
      <c r="J11" s="42"/>
    </row>
    <row r="12" spans="1:10" ht="15.6" customHeight="1" thickBot="1" x14ac:dyDescent="0.3">
      <c r="A12" s="33"/>
      <c r="B12" s="32"/>
      <c r="C12" s="46"/>
      <c r="D12" s="47"/>
      <c r="E12" s="46"/>
      <c r="F12" s="30"/>
      <c r="G12" s="37"/>
      <c r="H12" s="37"/>
      <c r="I12" s="37"/>
      <c r="J12" s="37"/>
    </row>
    <row r="13" spans="1:10" ht="15.6" customHeight="1" thickTop="1" x14ac:dyDescent="0.25">
      <c r="A13" s="4" t="s">
        <v>12</v>
      </c>
      <c r="B13" s="24" t="s">
        <v>17</v>
      </c>
      <c r="C13" s="25"/>
      <c r="D13" s="26"/>
      <c r="E13" s="25"/>
      <c r="F13" s="19"/>
      <c r="G13" s="14"/>
      <c r="H13" s="14"/>
      <c r="I13" s="14"/>
      <c r="J13" s="15"/>
    </row>
    <row r="14" spans="1:10" ht="15.6" customHeight="1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0" ht="15.6" customHeight="1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0" ht="15.6" customHeight="1" x14ac:dyDescent="0.25">
      <c r="A16" s="103" t="s">
        <v>13</v>
      </c>
      <c r="B16" s="1" t="s">
        <v>14</v>
      </c>
      <c r="C16" s="40" t="str">
        <f>"3/2"</f>
        <v>3/2</v>
      </c>
      <c r="D16" s="41" t="s">
        <v>32</v>
      </c>
      <c r="E16" s="40" t="str">
        <f>"250"</f>
        <v>250</v>
      </c>
      <c r="F16" s="34">
        <v>45.9</v>
      </c>
      <c r="G16" s="44">
        <v>94.677054999999996</v>
      </c>
      <c r="H16" s="40">
        <v>1.88</v>
      </c>
      <c r="I16" s="40">
        <v>5.22</v>
      </c>
      <c r="J16" s="40">
        <v>11.06</v>
      </c>
    </row>
    <row r="17" spans="1:10" ht="33.75" customHeight="1" x14ac:dyDescent="0.25">
      <c r="A17" s="104"/>
      <c r="B17" s="1" t="s">
        <v>15</v>
      </c>
      <c r="C17" s="40" t="str">
        <f>"53/8"</f>
        <v>53/8</v>
      </c>
      <c r="D17" s="41" t="s">
        <v>41</v>
      </c>
      <c r="E17" s="40" t="str">
        <f>"250"</f>
        <v>250</v>
      </c>
      <c r="F17" s="35">
        <v>119.46</v>
      </c>
      <c r="G17" s="44">
        <v>508.24432999999993</v>
      </c>
      <c r="H17" s="40">
        <v>16.41</v>
      </c>
      <c r="I17" s="40">
        <v>33.21</v>
      </c>
      <c r="J17" s="40">
        <v>36.549999999999997</v>
      </c>
    </row>
    <row r="18" spans="1:10" ht="15.6" customHeight="1" x14ac:dyDescent="0.25">
      <c r="A18" s="104"/>
      <c r="B18" s="1" t="s">
        <v>23</v>
      </c>
      <c r="C18" s="40" t="str">
        <f>"6/10"</f>
        <v>6/10</v>
      </c>
      <c r="D18" s="41" t="s">
        <v>37</v>
      </c>
      <c r="E18" s="40" t="str">
        <f>"180"</f>
        <v>180</v>
      </c>
      <c r="F18" s="35">
        <v>25</v>
      </c>
      <c r="G18" s="44">
        <v>62.114543999999995</v>
      </c>
      <c r="H18" s="40">
        <v>0.92</v>
      </c>
      <c r="I18" s="40">
        <v>0.05</v>
      </c>
      <c r="J18" s="40">
        <v>16.46</v>
      </c>
    </row>
    <row r="19" spans="1:10" ht="15.6" customHeight="1" x14ac:dyDescent="0.25">
      <c r="A19" s="104"/>
      <c r="B19" s="1" t="s">
        <v>19</v>
      </c>
      <c r="C19" s="40" t="str">
        <f>"-"</f>
        <v>-</v>
      </c>
      <c r="D19" s="41" t="s">
        <v>22</v>
      </c>
      <c r="E19" s="40" t="str">
        <f>"40"</f>
        <v>40</v>
      </c>
      <c r="F19" s="35">
        <v>4.38</v>
      </c>
      <c r="G19" s="44">
        <v>89.560399999999987</v>
      </c>
      <c r="H19" s="40">
        <v>2.64</v>
      </c>
      <c r="I19" s="40">
        <v>0.26</v>
      </c>
      <c r="J19" s="40">
        <v>18.760000000000002</v>
      </c>
    </row>
    <row r="20" spans="1:10" ht="15.6" customHeight="1" x14ac:dyDescent="0.25">
      <c r="A20" s="104"/>
      <c r="B20" s="1" t="s">
        <v>19</v>
      </c>
      <c r="C20" s="40" t="str">
        <f>"-"</f>
        <v>-</v>
      </c>
      <c r="D20" s="41" t="s">
        <v>25</v>
      </c>
      <c r="E20" s="40" t="str">
        <f>"60"</f>
        <v>60</v>
      </c>
      <c r="F20" s="35">
        <v>6.57</v>
      </c>
      <c r="G20" s="44">
        <v>116.02799999999999</v>
      </c>
      <c r="H20" s="40">
        <v>3.96</v>
      </c>
      <c r="I20" s="40">
        <v>0.72</v>
      </c>
      <c r="J20" s="40">
        <v>25.02</v>
      </c>
    </row>
    <row r="21" spans="1:10" ht="15.6" customHeight="1" x14ac:dyDescent="0.25">
      <c r="A21" s="104"/>
      <c r="C21" s="42" t="str">
        <f>"-"</f>
        <v>-</v>
      </c>
      <c r="D21" s="43"/>
      <c r="E21" s="57"/>
      <c r="F21" s="36"/>
      <c r="G21" s="45"/>
      <c r="H21" s="42"/>
      <c r="I21" s="42"/>
      <c r="J21" s="42"/>
    </row>
    <row r="22" spans="1:10" ht="15.6" customHeight="1" x14ac:dyDescent="0.25">
      <c r="A22" s="104"/>
      <c r="C22" s="42"/>
      <c r="D22" s="43"/>
      <c r="E22" s="42"/>
      <c r="F22" s="36"/>
      <c r="G22" s="45"/>
      <c r="H22" s="42"/>
      <c r="I22" s="42"/>
      <c r="J22" s="42"/>
    </row>
    <row r="23" spans="1:10" ht="16.5" thickBot="1" x14ac:dyDescent="0.3">
      <c r="A23" s="106"/>
      <c r="B23" s="6"/>
      <c r="C23" s="42"/>
      <c r="D23" s="43"/>
      <c r="E23" s="42"/>
      <c r="F23" s="18"/>
      <c r="G23" s="45"/>
      <c r="H23" s="42"/>
      <c r="I23" s="42"/>
      <c r="J23" s="42"/>
    </row>
  </sheetData>
  <mergeCells count="3">
    <mergeCell ref="B1:D1"/>
    <mergeCell ref="A4:A11"/>
    <mergeCell ref="A16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K11" sqref="K11"/>
    </sheetView>
  </sheetViews>
  <sheetFormatPr defaultRowHeight="15" x14ac:dyDescent="0.25"/>
  <cols>
    <col min="4" max="4" width="38.140625" customWidth="1"/>
    <col min="6" max="6" width="13.28515625" customWidth="1"/>
  </cols>
  <sheetData>
    <row r="1" spans="1:9" ht="15.6" customHeight="1" x14ac:dyDescent="0.25">
      <c r="A1" t="s">
        <v>0</v>
      </c>
      <c r="B1" s="100" t="s">
        <v>38</v>
      </c>
      <c r="C1" s="101"/>
      <c r="D1" s="102"/>
      <c r="E1" t="s">
        <v>18</v>
      </c>
      <c r="H1" t="s">
        <v>1</v>
      </c>
      <c r="I1" s="22" t="s">
        <v>26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103" t="s">
        <v>10</v>
      </c>
      <c r="B4" s="3" t="s">
        <v>11</v>
      </c>
      <c r="C4" s="40" t="str">
        <f>"4/4"</f>
        <v>4/4</v>
      </c>
      <c r="D4" s="41" t="s">
        <v>39</v>
      </c>
      <c r="E4" s="48">
        <v>250</v>
      </c>
      <c r="F4" s="44">
        <v>112.53</v>
      </c>
      <c r="G4" s="40">
        <v>5.41</v>
      </c>
      <c r="H4" s="40">
        <v>7.77</v>
      </c>
      <c r="I4" s="40">
        <v>5.42</v>
      </c>
    </row>
    <row r="5" spans="1:9" ht="15.6" customHeight="1" x14ac:dyDescent="0.25">
      <c r="A5" s="104"/>
      <c r="B5" s="23"/>
      <c r="C5" s="65" t="str">
        <f>"2/6"</f>
        <v>2/6</v>
      </c>
      <c r="D5" s="66" t="s">
        <v>29</v>
      </c>
      <c r="E5" s="67">
        <v>110</v>
      </c>
      <c r="F5" s="68">
        <v>154.9</v>
      </c>
      <c r="G5" s="68">
        <v>10.7</v>
      </c>
      <c r="H5" s="68">
        <v>11.66</v>
      </c>
      <c r="I5" s="68">
        <v>1.86</v>
      </c>
    </row>
    <row r="6" spans="1:9" ht="15.6" customHeight="1" x14ac:dyDescent="0.25">
      <c r="A6" s="104"/>
      <c r="B6" s="23" t="s">
        <v>24</v>
      </c>
      <c r="C6" s="40" t="str">
        <f>"32/10"</f>
        <v>32/10</v>
      </c>
      <c r="D6" s="41" t="s">
        <v>40</v>
      </c>
      <c r="E6" s="48">
        <v>180</v>
      </c>
      <c r="F6" s="44">
        <v>53.28</v>
      </c>
      <c r="G6" s="40">
        <v>2.82</v>
      </c>
      <c r="H6" s="40">
        <v>2.89</v>
      </c>
      <c r="I6" s="40">
        <v>5.93</v>
      </c>
    </row>
    <row r="7" spans="1:9" ht="15.6" customHeight="1" x14ac:dyDescent="0.25">
      <c r="A7" s="104"/>
      <c r="B7" s="1" t="s">
        <v>19</v>
      </c>
      <c r="C7" s="40" t="str">
        <f>"-"</f>
        <v>-</v>
      </c>
      <c r="D7" s="41" t="s">
        <v>25</v>
      </c>
      <c r="E7" s="48">
        <v>60</v>
      </c>
      <c r="F7" s="44">
        <v>116.02</v>
      </c>
      <c r="G7" s="40">
        <v>3.96</v>
      </c>
      <c r="H7" s="40">
        <v>0.72</v>
      </c>
      <c r="I7" s="40">
        <v>25.02</v>
      </c>
    </row>
    <row r="8" spans="1:9" ht="15.6" customHeight="1" x14ac:dyDescent="0.25">
      <c r="A8" s="105"/>
      <c r="B8" s="69"/>
      <c r="C8" s="42" t="str">
        <f>""</f>
        <v/>
      </c>
      <c r="D8" s="43"/>
      <c r="E8" s="57"/>
      <c r="F8" s="45"/>
      <c r="G8" s="42"/>
      <c r="H8" s="42"/>
      <c r="I8" s="42"/>
    </row>
    <row r="9" spans="1:9" ht="15.6" customHeight="1" thickBot="1" x14ac:dyDescent="0.3">
      <c r="A9" s="33"/>
      <c r="B9" s="1"/>
      <c r="C9" s="1"/>
      <c r="D9" s="1"/>
      <c r="E9" s="1"/>
      <c r="F9" s="1"/>
      <c r="G9" s="1"/>
      <c r="H9" s="1"/>
      <c r="I9" s="1"/>
    </row>
    <row r="10" spans="1:9" ht="15.6" customHeight="1" thickTop="1" x14ac:dyDescent="0.25">
      <c r="A10" s="4" t="s">
        <v>12</v>
      </c>
      <c r="B10" s="39"/>
      <c r="C10" s="70"/>
      <c r="D10" s="26"/>
      <c r="E10" s="25"/>
      <c r="F10" s="71"/>
      <c r="G10" s="25"/>
      <c r="H10" s="25"/>
      <c r="I10" s="25"/>
    </row>
    <row r="11" spans="1:9" ht="15.6" customHeight="1" x14ac:dyDescent="0.25">
      <c r="A11" s="4"/>
      <c r="B11" s="31"/>
      <c r="C11" s="42" t="str">
        <f>""</f>
        <v/>
      </c>
      <c r="D11" s="43"/>
      <c r="E11" s="42"/>
      <c r="F11" s="45"/>
      <c r="G11" s="42"/>
      <c r="H11" s="42"/>
      <c r="I11" s="42"/>
    </row>
    <row r="12" spans="1:9" ht="15.6" customHeight="1" thickBot="1" x14ac:dyDescent="0.3">
      <c r="A12" s="5"/>
      <c r="B12" s="32"/>
      <c r="C12" s="46"/>
      <c r="D12" s="47"/>
      <c r="E12" s="46"/>
      <c r="F12" s="37"/>
      <c r="G12" s="37"/>
      <c r="H12" s="37"/>
      <c r="I12" s="37"/>
    </row>
    <row r="13" spans="1:9" ht="15.6" customHeight="1" x14ac:dyDescent="0.25">
      <c r="A13" s="103" t="s">
        <v>13</v>
      </c>
      <c r="B13" s="24"/>
      <c r="C13" s="72"/>
      <c r="D13" s="73"/>
      <c r="E13" s="72"/>
      <c r="F13" s="74"/>
      <c r="G13" s="74"/>
      <c r="H13" s="74"/>
      <c r="I13" s="75"/>
    </row>
    <row r="14" spans="1:9" ht="15.6" customHeight="1" x14ac:dyDescent="0.25">
      <c r="A14" s="104"/>
      <c r="B14" s="76"/>
      <c r="C14" s="76"/>
      <c r="D14" s="77"/>
      <c r="E14" s="78"/>
      <c r="F14" s="78"/>
      <c r="G14" s="78"/>
      <c r="H14" s="78"/>
      <c r="I14" s="79"/>
    </row>
    <row r="15" spans="1:9" ht="15.6" customHeight="1" thickBot="1" x14ac:dyDescent="0.3">
      <c r="A15" s="104"/>
      <c r="B15" s="80"/>
      <c r="C15" s="80"/>
      <c r="D15" s="81"/>
      <c r="E15" s="82"/>
      <c r="F15" s="82"/>
      <c r="G15" s="82"/>
      <c r="H15" s="82"/>
      <c r="I15" s="83"/>
    </row>
    <row r="16" spans="1:9" ht="15.6" customHeight="1" x14ac:dyDescent="0.25">
      <c r="A16" s="104"/>
      <c r="B16" s="1" t="s">
        <v>14</v>
      </c>
      <c r="C16" s="40" t="str">
        <f>"3/2"</f>
        <v>3/2</v>
      </c>
      <c r="D16" s="41" t="s">
        <v>32</v>
      </c>
      <c r="E16" s="40" t="str">
        <f>"250"</f>
        <v>250</v>
      </c>
      <c r="F16" s="44">
        <v>94.67</v>
      </c>
      <c r="G16" s="40">
        <v>1.88</v>
      </c>
      <c r="H16" s="40">
        <v>5.22</v>
      </c>
      <c r="I16" s="40">
        <v>11.06</v>
      </c>
    </row>
    <row r="17" spans="1:9" ht="15.6" customHeight="1" x14ac:dyDescent="0.25">
      <c r="A17" s="104"/>
      <c r="C17" s="40" t="str">
        <f>"-"</f>
        <v>-</v>
      </c>
      <c r="D17" s="41" t="s">
        <v>33</v>
      </c>
      <c r="E17" s="40" t="str">
        <f>"20"</f>
        <v>20</v>
      </c>
      <c r="F17" s="44">
        <v>59.1</v>
      </c>
      <c r="G17" s="40">
        <v>4.72</v>
      </c>
      <c r="H17" s="40">
        <v>4.47</v>
      </c>
      <c r="I17" s="40">
        <v>0</v>
      </c>
    </row>
    <row r="18" spans="1:9" ht="15.6" customHeight="1" x14ac:dyDescent="0.25">
      <c r="A18" s="104"/>
      <c r="B18" s="1" t="s">
        <v>15</v>
      </c>
      <c r="C18" s="40" t="str">
        <f>"53/8"</f>
        <v>53/8</v>
      </c>
      <c r="D18" s="41" t="s">
        <v>41</v>
      </c>
      <c r="E18" s="40" t="str">
        <f>"250"</f>
        <v>250</v>
      </c>
      <c r="F18" s="44">
        <v>508.24</v>
      </c>
      <c r="G18" s="40">
        <v>16.41</v>
      </c>
      <c r="H18" s="40">
        <v>33.21</v>
      </c>
      <c r="I18" s="40">
        <v>36.549999999999997</v>
      </c>
    </row>
    <row r="19" spans="1:9" ht="15.6" customHeight="1" x14ac:dyDescent="0.25">
      <c r="A19" s="104"/>
      <c r="B19" s="1" t="s">
        <v>23</v>
      </c>
      <c r="C19" s="40" t="str">
        <f>"6/10"</f>
        <v>6/10</v>
      </c>
      <c r="D19" s="41" t="s">
        <v>42</v>
      </c>
      <c r="E19" s="40" t="str">
        <f>"180"</f>
        <v>180</v>
      </c>
      <c r="F19" s="44">
        <v>45.39</v>
      </c>
      <c r="G19" s="40">
        <v>0.92</v>
      </c>
      <c r="H19" s="40">
        <v>0.05</v>
      </c>
      <c r="I19" s="40">
        <v>12.06</v>
      </c>
    </row>
    <row r="20" spans="1:9" ht="15.6" customHeight="1" x14ac:dyDescent="0.25">
      <c r="A20" s="1"/>
      <c r="B20" s="1" t="s">
        <v>19</v>
      </c>
      <c r="C20" s="40" t="str">
        <f>"-"</f>
        <v>-</v>
      </c>
      <c r="D20" s="41" t="s">
        <v>25</v>
      </c>
      <c r="E20" s="40" t="str">
        <f>"60"</f>
        <v>60</v>
      </c>
      <c r="F20" s="44">
        <v>116.02</v>
      </c>
      <c r="G20" s="40">
        <v>3.96</v>
      </c>
      <c r="H20" s="40">
        <v>0.72</v>
      </c>
      <c r="I20" s="40">
        <v>25.02</v>
      </c>
    </row>
    <row r="21" spans="1:9" ht="15.6" customHeight="1" x14ac:dyDescent="0.25">
      <c r="A21" s="1"/>
      <c r="B21" s="1"/>
      <c r="C21" s="42"/>
      <c r="D21" s="43" t="s">
        <v>35</v>
      </c>
      <c r="E21" s="57">
        <v>141</v>
      </c>
      <c r="F21" s="45">
        <v>68.63</v>
      </c>
      <c r="G21" s="42">
        <v>0.56000000000000005</v>
      </c>
      <c r="H21" s="42">
        <v>0.56000000000000005</v>
      </c>
      <c r="I21" s="42">
        <v>16.36</v>
      </c>
    </row>
  </sheetData>
  <mergeCells count="3">
    <mergeCell ref="B1:D1"/>
    <mergeCell ref="A4:A8"/>
    <mergeCell ref="A13:A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D8" sqref="D8"/>
    </sheetView>
  </sheetViews>
  <sheetFormatPr defaultRowHeight="15" x14ac:dyDescent="0.25"/>
  <cols>
    <col min="4" max="4" width="39" customWidth="1"/>
  </cols>
  <sheetData>
    <row r="1" spans="1:9" ht="15.6" customHeight="1" x14ac:dyDescent="0.25">
      <c r="A1" t="s">
        <v>0</v>
      </c>
      <c r="B1" s="100" t="s">
        <v>43</v>
      </c>
      <c r="C1" s="101"/>
      <c r="D1" s="102"/>
      <c r="E1" t="s">
        <v>18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44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103"/>
      <c r="B4" s="3"/>
      <c r="C4" s="51" t="str">
        <f>"3/2"</f>
        <v>3/2</v>
      </c>
      <c r="D4" s="91" t="s">
        <v>32</v>
      </c>
      <c r="E4" s="51" t="str">
        <f>"250"</f>
        <v>250</v>
      </c>
      <c r="F4" s="50">
        <v>94.677054999999996</v>
      </c>
      <c r="G4" s="50">
        <v>1.88</v>
      </c>
      <c r="H4" s="50">
        <v>5.22</v>
      </c>
      <c r="I4" s="50">
        <v>11.06</v>
      </c>
    </row>
    <row r="5" spans="1:9" ht="27.75" customHeight="1" x14ac:dyDescent="0.25">
      <c r="A5" s="104"/>
      <c r="B5" s="23"/>
      <c r="C5" s="53" t="s">
        <v>57</v>
      </c>
      <c r="D5" s="92" t="s">
        <v>41</v>
      </c>
      <c r="E5" s="93">
        <v>200</v>
      </c>
      <c r="F5" s="52">
        <v>406.59546399999999</v>
      </c>
      <c r="G5" s="52">
        <v>13.13</v>
      </c>
      <c r="H5" s="52">
        <v>26.57</v>
      </c>
      <c r="I5" s="52">
        <v>29.24</v>
      </c>
    </row>
    <row r="6" spans="1:9" ht="15.6" customHeight="1" x14ac:dyDescent="0.25">
      <c r="A6" s="104"/>
      <c r="B6" s="23"/>
      <c r="C6" s="40" t="s">
        <v>56</v>
      </c>
      <c r="D6" s="41" t="s">
        <v>27</v>
      </c>
      <c r="E6" s="94">
        <v>200</v>
      </c>
      <c r="F6" s="44">
        <v>238.54563200000001</v>
      </c>
      <c r="G6" s="44">
        <v>5.19</v>
      </c>
      <c r="H6" s="44">
        <v>6.34</v>
      </c>
      <c r="I6" s="44">
        <v>40.44</v>
      </c>
    </row>
    <row r="7" spans="1:9" ht="15.6" customHeight="1" x14ac:dyDescent="0.25">
      <c r="A7" s="104"/>
      <c r="B7" s="23"/>
      <c r="C7" s="42" t="s">
        <v>54</v>
      </c>
      <c r="D7" s="43" t="s">
        <v>29</v>
      </c>
      <c r="E7" s="95">
        <v>100</v>
      </c>
      <c r="F7" s="45">
        <v>173.34174227272729</v>
      </c>
      <c r="G7" s="45">
        <v>9.77</v>
      </c>
      <c r="H7" s="45">
        <v>14.16</v>
      </c>
      <c r="I7" s="45">
        <v>1.76</v>
      </c>
    </row>
    <row r="8" spans="1:9" ht="15.6" customHeight="1" x14ac:dyDescent="0.25">
      <c r="A8" s="104"/>
      <c r="B8" s="23"/>
      <c r="C8" s="40" t="str">
        <f>"6/10"</f>
        <v>6/10</v>
      </c>
      <c r="D8" s="41" t="s">
        <v>45</v>
      </c>
      <c r="E8" s="40" t="str">
        <f>"180"</f>
        <v>180</v>
      </c>
      <c r="F8" s="44">
        <v>62.114543999999995</v>
      </c>
      <c r="G8" s="40">
        <v>0.92</v>
      </c>
      <c r="H8" s="40">
        <v>0.05</v>
      </c>
      <c r="I8" s="40">
        <v>16.46</v>
      </c>
    </row>
    <row r="9" spans="1:9" ht="15.6" customHeight="1" x14ac:dyDescent="0.25">
      <c r="A9" s="104"/>
      <c r="B9" s="23"/>
      <c r="C9" s="59" t="str">
        <f>"-"</f>
        <v>-</v>
      </c>
      <c r="D9" s="60" t="s">
        <v>22</v>
      </c>
      <c r="E9" s="85">
        <v>30</v>
      </c>
      <c r="F9" s="50">
        <v>67.170299999999997</v>
      </c>
      <c r="G9" s="50">
        <v>1.98</v>
      </c>
      <c r="H9" s="50">
        <v>0.2</v>
      </c>
      <c r="I9" s="50">
        <v>14.07</v>
      </c>
    </row>
    <row r="10" spans="1:9" ht="15.6" customHeight="1" x14ac:dyDescent="0.25">
      <c r="A10" s="104"/>
      <c r="B10" s="23"/>
      <c r="C10" s="59" t="str">
        <f>"-"</f>
        <v>-</v>
      </c>
      <c r="D10" s="60" t="s">
        <v>25</v>
      </c>
      <c r="E10" s="61">
        <v>30</v>
      </c>
      <c r="F10" s="52">
        <v>58.013999999999996</v>
      </c>
      <c r="G10" s="52">
        <v>1.98</v>
      </c>
      <c r="H10" s="52">
        <v>0.36</v>
      </c>
      <c r="I10" s="52">
        <v>12.51</v>
      </c>
    </row>
    <row r="11" spans="1:9" ht="15.6" customHeight="1" x14ac:dyDescent="0.25">
      <c r="A11" s="104"/>
      <c r="B11" s="23"/>
      <c r="C11" s="59"/>
      <c r="D11" s="60" t="s">
        <v>46</v>
      </c>
      <c r="E11" s="84" t="str">
        <f>"200"</f>
        <v>200</v>
      </c>
      <c r="F11" s="84">
        <v>80</v>
      </c>
      <c r="G11" s="84">
        <v>1</v>
      </c>
      <c r="H11" s="84">
        <v>0.2</v>
      </c>
      <c r="I11" s="84">
        <v>20</v>
      </c>
    </row>
    <row r="12" spans="1:9" ht="15.6" customHeight="1" x14ac:dyDescent="0.25">
      <c r="A12" s="104"/>
      <c r="B12" s="23"/>
      <c r="C12" s="97">
        <v>365</v>
      </c>
      <c r="D12" s="60" t="s">
        <v>58</v>
      </c>
      <c r="E12" s="85">
        <v>100</v>
      </c>
      <c r="F12" s="84">
        <v>438</v>
      </c>
      <c r="G12" s="84">
        <v>7.4</v>
      </c>
      <c r="H12" s="84">
        <v>23.3</v>
      </c>
      <c r="I12" s="84">
        <v>49.3</v>
      </c>
    </row>
    <row r="13" spans="1:9" ht="15.6" customHeight="1" x14ac:dyDescent="0.25">
      <c r="A13" s="104"/>
      <c r="B13" s="23"/>
      <c r="C13" s="59" t="s">
        <v>59</v>
      </c>
      <c r="D13" s="60" t="s">
        <v>47</v>
      </c>
      <c r="E13" s="85">
        <v>100</v>
      </c>
      <c r="F13" s="84">
        <v>376</v>
      </c>
      <c r="G13" s="84">
        <v>14.2</v>
      </c>
      <c r="H13" s="84">
        <v>22.9</v>
      </c>
      <c r="I13" s="84">
        <v>27.4</v>
      </c>
    </row>
    <row r="14" spans="1:9" ht="15.6" customHeight="1" x14ac:dyDescent="0.25">
      <c r="A14" s="104"/>
      <c r="B14" s="23"/>
      <c r="C14" s="59" t="str">
        <f>"22/12"</f>
        <v>22/12</v>
      </c>
      <c r="D14" s="60" t="s">
        <v>48</v>
      </c>
      <c r="E14" s="85">
        <v>100</v>
      </c>
      <c r="F14" s="84">
        <v>183</v>
      </c>
      <c r="G14" s="84">
        <v>5.3</v>
      </c>
      <c r="H14" s="84">
        <v>4.9000000000000004</v>
      </c>
      <c r="I14" s="84">
        <v>28.4</v>
      </c>
    </row>
    <row r="15" spans="1:9" ht="15.6" customHeight="1" x14ac:dyDescent="0.25">
      <c r="A15" s="104"/>
      <c r="B15" s="23"/>
      <c r="C15" s="59" t="str">
        <f>"17/12"</f>
        <v>17/12</v>
      </c>
      <c r="D15" s="60" t="s">
        <v>60</v>
      </c>
      <c r="E15" s="85">
        <v>100</v>
      </c>
      <c r="F15" s="84">
        <v>340</v>
      </c>
      <c r="G15" s="84">
        <v>7.7</v>
      </c>
      <c r="H15" s="84">
        <v>7.4</v>
      </c>
      <c r="I15" s="84">
        <v>59.9</v>
      </c>
    </row>
    <row r="16" spans="1:9" ht="15.6" customHeight="1" x14ac:dyDescent="0.25">
      <c r="A16" s="104"/>
      <c r="B16" s="1"/>
      <c r="C16" s="59" t="str">
        <f>"25/12"</f>
        <v>25/12</v>
      </c>
      <c r="D16" s="60" t="s">
        <v>49</v>
      </c>
      <c r="E16" s="85">
        <v>100</v>
      </c>
      <c r="F16" s="84">
        <v>257</v>
      </c>
      <c r="G16" s="84">
        <v>8.6</v>
      </c>
      <c r="H16" s="84">
        <v>3.5</v>
      </c>
      <c r="I16" s="84">
        <v>46.5</v>
      </c>
    </row>
    <row r="17" spans="1:9" ht="15.6" customHeight="1" x14ac:dyDescent="0.25">
      <c r="A17" s="104"/>
      <c r="B17" s="1"/>
      <c r="C17" s="97">
        <v>412</v>
      </c>
      <c r="D17" s="62" t="s">
        <v>50</v>
      </c>
      <c r="E17" s="86">
        <v>100</v>
      </c>
      <c r="F17" s="63">
        <v>297</v>
      </c>
      <c r="G17" s="63">
        <v>11.1</v>
      </c>
      <c r="H17" s="63">
        <v>14.1</v>
      </c>
      <c r="I17" s="63">
        <v>30</v>
      </c>
    </row>
    <row r="18" spans="1:9" ht="15.6" customHeight="1" x14ac:dyDescent="0.25">
      <c r="A18" s="104"/>
      <c r="B18" s="39"/>
      <c r="C18" s="98" t="str">
        <f>"15/12"</f>
        <v>15/12</v>
      </c>
      <c r="D18" s="60" t="s">
        <v>61</v>
      </c>
      <c r="E18" s="85">
        <v>100</v>
      </c>
      <c r="F18" s="84">
        <v>272</v>
      </c>
      <c r="G18" s="84">
        <v>8.5</v>
      </c>
      <c r="H18" s="84">
        <v>1.6</v>
      </c>
      <c r="I18" s="84">
        <v>53.8</v>
      </c>
    </row>
    <row r="19" spans="1:9" ht="15.6" customHeight="1" x14ac:dyDescent="0.25">
      <c r="A19" s="105"/>
      <c r="B19" s="31"/>
      <c r="C19" s="99" t="str">
        <f>"07/12"</f>
        <v>07/12</v>
      </c>
      <c r="D19" s="60" t="s">
        <v>62</v>
      </c>
      <c r="E19" s="85">
        <v>100</v>
      </c>
      <c r="F19" s="84">
        <v>301</v>
      </c>
      <c r="G19" s="84">
        <v>7.4</v>
      </c>
      <c r="H19" s="84">
        <v>8.6</v>
      </c>
      <c r="I19" s="84">
        <v>47.1</v>
      </c>
    </row>
    <row r="20" spans="1:9" ht="15.6" customHeight="1" x14ac:dyDescent="0.25">
      <c r="A20" s="87"/>
      <c r="B20" s="88"/>
      <c r="C20" s="99" t="str">
        <f>"18/12"</f>
        <v>18/12</v>
      </c>
      <c r="D20" s="60" t="s">
        <v>63</v>
      </c>
      <c r="E20" s="85">
        <v>100</v>
      </c>
      <c r="F20" s="84">
        <v>192</v>
      </c>
      <c r="G20" s="84">
        <v>5.7</v>
      </c>
      <c r="H20" s="84">
        <v>6</v>
      </c>
      <c r="I20" s="84">
        <v>27.4</v>
      </c>
    </row>
    <row r="21" spans="1:9" ht="15.6" customHeight="1" x14ac:dyDescent="0.25">
      <c r="A21" s="87"/>
      <c r="B21" s="88"/>
      <c r="C21" s="99" t="str">
        <f>"05/12"</f>
        <v>05/12</v>
      </c>
      <c r="D21" s="60" t="s">
        <v>64</v>
      </c>
      <c r="E21" s="85">
        <v>100</v>
      </c>
      <c r="F21" s="84">
        <v>299</v>
      </c>
      <c r="G21" s="84">
        <v>14</v>
      </c>
      <c r="H21" s="84">
        <v>12.5</v>
      </c>
      <c r="I21" s="84">
        <v>31.3</v>
      </c>
    </row>
    <row r="22" spans="1:9" ht="15.6" customHeight="1" x14ac:dyDescent="0.25">
      <c r="A22" s="87"/>
      <c r="B22" s="88"/>
      <c r="C22" s="59"/>
      <c r="D22" s="60" t="s">
        <v>51</v>
      </c>
      <c r="E22" s="85">
        <v>38</v>
      </c>
      <c r="F22" s="84">
        <v>201.4</v>
      </c>
      <c r="G22" s="84">
        <v>1.94</v>
      </c>
      <c r="H22" s="84">
        <v>12.24</v>
      </c>
      <c r="I22" s="84">
        <v>20.86</v>
      </c>
    </row>
    <row r="23" spans="1:9" ht="15.6" customHeight="1" x14ac:dyDescent="0.25">
      <c r="A23" s="87"/>
      <c r="B23" s="88"/>
      <c r="C23" s="59"/>
      <c r="D23" s="60" t="s">
        <v>52</v>
      </c>
      <c r="E23" s="85">
        <v>30</v>
      </c>
      <c r="F23" s="84">
        <v>129</v>
      </c>
      <c r="G23" s="84">
        <v>1.3</v>
      </c>
      <c r="H23" s="84">
        <v>5.4</v>
      </c>
      <c r="I23" s="84">
        <v>18.899999999999999</v>
      </c>
    </row>
    <row r="24" spans="1:9" ht="15.6" customHeight="1" x14ac:dyDescent="0.25">
      <c r="A24" s="87"/>
      <c r="B24" s="88"/>
      <c r="C24" s="59"/>
      <c r="D24" s="60" t="s">
        <v>53</v>
      </c>
      <c r="E24" s="85">
        <v>30</v>
      </c>
      <c r="F24" s="84">
        <v>156</v>
      </c>
      <c r="G24" s="84">
        <v>1.05</v>
      </c>
      <c r="H24" s="84">
        <v>9</v>
      </c>
      <c r="I24" s="84">
        <v>17.399999999999999</v>
      </c>
    </row>
    <row r="25" spans="1:9" ht="15.6" customHeight="1" x14ac:dyDescent="0.25">
      <c r="A25" s="87"/>
      <c r="B25" s="88"/>
      <c r="C25" s="59"/>
      <c r="D25" s="60"/>
      <c r="E25" s="85"/>
      <c r="F25" s="84"/>
      <c r="G25" s="84"/>
      <c r="H25" s="84"/>
      <c r="I25" s="84"/>
    </row>
    <row r="26" spans="1:9" ht="15.6" customHeight="1" thickBot="1" x14ac:dyDescent="0.3">
      <c r="A26" s="33"/>
      <c r="B26" s="32"/>
      <c r="C26" s="64"/>
      <c r="D26" s="89"/>
      <c r="E26" s="90"/>
      <c r="F26" s="37"/>
      <c r="G26" s="37"/>
      <c r="H26" s="37"/>
      <c r="I26" s="37"/>
    </row>
    <row r="27" spans="1:9" ht="15.75" thickTop="1" x14ac:dyDescent="0.25"/>
  </sheetData>
  <mergeCells count="2">
    <mergeCell ref="B1:D1"/>
    <mergeCell ref="A4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Сах. диабет</vt:lpstr>
      <vt:lpstr>Доп.питание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2025-10-01T06:42:18Z</dcterms:modified>
</cp:coreProperties>
</file>